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ealbanese/Desktop/schede fatte/"/>
    </mc:Choice>
  </mc:AlternateContent>
  <xr:revisionPtr revIDLastSave="0" documentId="13_ncr:1_{3F6CD563-DCFA-1C4A-A508-74E9803F17B3}" xr6:coauthVersionLast="45" xr6:coauthVersionMax="45" xr10:uidLastSave="{00000000-0000-0000-0000-000000000000}"/>
  <bookViews>
    <workbookView xWindow="0" yWindow="460" windowWidth="28800" windowHeight="12340" activeTab="3" xr2:uid="{00000000-000D-0000-FFFF-FFFF00000000}"/>
  </bookViews>
  <sheets>
    <sheet name="Residenza" sheetId="1" r:id="rId1"/>
    <sheet name="Cittadinanza" sheetId="3" r:id="rId2"/>
    <sheet name="Motivi di soggiorno" sheetId="4" r:id="rId3"/>
    <sheet name="Imprese" sheetId="5" r:id="rId4"/>
    <sheet name="Scuola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4" i="4"/>
  <c r="C4" i="4"/>
  <c r="C7" i="4" l="1"/>
  <c r="G5" i="4"/>
  <c r="G6" i="4"/>
  <c r="G7" i="4"/>
  <c r="G8" i="4"/>
  <c r="G9" i="4"/>
  <c r="G10" i="4"/>
  <c r="G11" i="4"/>
  <c r="G12" i="4"/>
  <c r="G4" i="4"/>
  <c r="C5" i="4"/>
  <c r="C6" i="4"/>
  <c r="C8" i="4"/>
  <c r="C9" i="4"/>
  <c r="C10" i="4"/>
  <c r="C11" i="4"/>
  <c r="C12" i="4"/>
  <c r="I6" i="4" l="1"/>
  <c r="I10" i="4"/>
  <c r="I5" i="4"/>
  <c r="I9" i="4"/>
  <c r="I4" i="4"/>
  <c r="I7" i="4"/>
  <c r="I8" i="4"/>
  <c r="I12" i="4"/>
  <c r="I11" i="4"/>
  <c r="E8" i="4"/>
  <c r="E12" i="4"/>
  <c r="E9" i="4"/>
  <c r="E4" i="4"/>
  <c r="E6" i="4"/>
  <c r="E10" i="4"/>
  <c r="E11" i="4"/>
  <c r="E5" i="4"/>
  <c r="E7" i="4"/>
  <c r="R15" i="3"/>
  <c r="S8" i="3" s="1"/>
  <c r="N15" i="3"/>
  <c r="O5" i="3" s="1"/>
  <c r="J15" i="3"/>
  <c r="K6" i="3" s="1"/>
  <c r="F15" i="3"/>
  <c r="G7" i="3" s="1"/>
  <c r="B15" i="3"/>
  <c r="C8" i="3" s="1"/>
  <c r="C7" i="3" l="1"/>
  <c r="S7" i="3"/>
  <c r="C11" i="3"/>
  <c r="G6" i="3"/>
  <c r="S11" i="3"/>
  <c r="O12" i="3"/>
  <c r="G14" i="3"/>
  <c r="O8" i="3"/>
  <c r="C15" i="3"/>
  <c r="G10" i="3"/>
  <c r="S15" i="3"/>
  <c r="K4" i="3"/>
  <c r="K5" i="3"/>
  <c r="C14" i="3"/>
  <c r="C10" i="3"/>
  <c r="C6" i="3"/>
  <c r="O4" i="3"/>
  <c r="G13" i="3"/>
  <c r="G9" i="3"/>
  <c r="G5" i="3"/>
  <c r="K12" i="3"/>
  <c r="K8" i="3"/>
  <c r="O15" i="3"/>
  <c r="O11" i="3"/>
  <c r="O7" i="3"/>
  <c r="S14" i="3"/>
  <c r="S10" i="3"/>
  <c r="S6" i="3"/>
  <c r="K9" i="3"/>
  <c r="C13" i="3"/>
  <c r="C9" i="3"/>
  <c r="C5" i="3"/>
  <c r="S4" i="3"/>
  <c r="G12" i="3"/>
  <c r="G8" i="3"/>
  <c r="K15" i="3"/>
  <c r="K11" i="3"/>
  <c r="K7" i="3"/>
  <c r="O14" i="3"/>
  <c r="O10" i="3"/>
  <c r="O6" i="3"/>
  <c r="S13" i="3"/>
  <c r="S9" i="3"/>
  <c r="S5" i="3"/>
  <c r="K13" i="3"/>
  <c r="C4" i="3"/>
  <c r="C12" i="3"/>
  <c r="G4" i="3"/>
  <c r="G15" i="3"/>
  <c r="G11" i="3"/>
  <c r="K14" i="3"/>
  <c r="K10" i="3"/>
  <c r="O13" i="3"/>
  <c r="O9" i="3"/>
  <c r="S12" i="3"/>
</calcChain>
</file>

<file path=xl/sharedStrings.xml><?xml version="1.0" encoding="utf-8"?>
<sst xmlns="http://schemas.openxmlformats.org/spreadsheetml/2006/main" count="165" uniqueCount="87">
  <si>
    <t>REGIONI</t>
  </si>
  <si>
    <t>Stranieri residenti</t>
  </si>
  <si>
    <t>Variazione % sul 2018</t>
  </si>
  <si>
    <t>Incidenza % sulla popolazione residente totale</t>
  </si>
  <si>
    <t>Donne straniere per 100 stranieri</t>
  </si>
  <si>
    <t>% di nati stranieri sul totale dei nati</t>
  </si>
  <si>
    <t>Acquisizioni della cittadinanza italiana per mille stranieri residenti</t>
  </si>
  <si>
    <t xml:space="preserve">Tasso di natalità </t>
  </si>
  <si>
    <t>Abruzzo</t>
  </si>
  <si>
    <t>Totale</t>
  </si>
  <si>
    <t>maschi</t>
  </si>
  <si>
    <t>femmine</t>
  </si>
  <si>
    <t>ALBANIA</t>
  </si>
  <si>
    <t>CHIETI</t>
  </si>
  <si>
    <t>L'AQUILA</t>
  </si>
  <si>
    <t>MAROCCO</t>
  </si>
  <si>
    <t>PESCARA</t>
  </si>
  <si>
    <t>TERAMO</t>
  </si>
  <si>
    <t>MACEDONIA</t>
  </si>
  <si>
    <t>UCRAINA</t>
  </si>
  <si>
    <t>CINA</t>
  </si>
  <si>
    <t>SENEGAL</t>
  </si>
  <si>
    <t>NIGERIA</t>
  </si>
  <si>
    <t>KOSOVO</t>
  </si>
  <si>
    <t>INDIA</t>
  </si>
  <si>
    <t>PAKISTAN</t>
  </si>
  <si>
    <t>BANGLADESH</t>
  </si>
  <si>
    <t>VENEZUELA</t>
  </si>
  <si>
    <t>BRASILE</t>
  </si>
  <si>
    <t>MOLDAVIA</t>
  </si>
  <si>
    <t>ABRUZZO</t>
  </si>
  <si>
    <t>TOTALE</t>
  </si>
  <si>
    <t>ALTRE NAZIONALITA</t>
  </si>
  <si>
    <t>V.a.</t>
  </si>
  <si>
    <t>V.%</t>
  </si>
  <si>
    <t>Var. ass. 2019/2018</t>
  </si>
  <si>
    <t>Var. % 2019/2018</t>
  </si>
  <si>
    <t>Ragione</t>
  </si>
  <si>
    <t>V. %</t>
  </si>
  <si>
    <t>Ordine di scuola</t>
  </si>
  <si>
    <t xml:space="preserve">V. a. </t>
  </si>
  <si>
    <t>%</t>
  </si>
  <si>
    <t>Infanzia</t>
  </si>
  <si>
    <t>Primaria</t>
  </si>
  <si>
    <t>Secondaria I grado</t>
  </si>
  <si>
    <t>Secondaria II grado</t>
  </si>
  <si>
    <t>Diff. Alunni con cittadinanza non italiana A.S. 2017/2018-2018/2019</t>
  </si>
  <si>
    <t>% sul totale stranieri residenti in Italia</t>
  </si>
  <si>
    <t>Albania</t>
  </si>
  <si>
    <t>Marocco</t>
  </si>
  <si>
    <t>Cina</t>
  </si>
  <si>
    <t>Ucraina</t>
  </si>
  <si>
    <t>Macedonia</t>
  </si>
  <si>
    <t>Senegal</t>
  </si>
  <si>
    <t>Nigeria</t>
  </si>
  <si>
    <t>Pakistan</t>
  </si>
  <si>
    <t>Kosovo</t>
  </si>
  <si>
    <t>Bangladesh</t>
  </si>
  <si>
    <t>Altre nazionalità</t>
  </si>
  <si>
    <t>A.S. 2017/2018</t>
  </si>
  <si>
    <t>A.S. 2018/2019</t>
  </si>
  <si>
    <t>2017/2018</t>
  </si>
  <si>
    <t>2018/2019</t>
  </si>
  <si>
    <t>Alunni con cittadinanza non italiana AA. SS. 2017/ 2018 - 2018/2019</t>
  </si>
  <si>
    <t>% sul totale</t>
  </si>
  <si>
    <t>Alunni con cittadinanza non italiana sul totale degli alunni nella scuola italiana  
AA. SS. 2017/ 2018 - 2018/2019</t>
  </si>
  <si>
    <t>Alunni con cittadinanza non italiana</t>
  </si>
  <si>
    <t>Lavoro</t>
  </si>
  <si>
    <t>Famiglia</t>
  </si>
  <si>
    <t>Asilo (suss.-umanitaria)</t>
  </si>
  <si>
    <t>Studio e formazione</t>
  </si>
  <si>
    <t>Motivi religiosi</t>
  </si>
  <si>
    <t>Casi speciali - dl salvini</t>
  </si>
  <si>
    <t>Affidamento-assistenza minori-integrazione</t>
  </si>
  <si>
    <t>Altre motivazioni</t>
  </si>
  <si>
    <t>MOTIVI</t>
  </si>
  <si>
    <t>Variazione totale
 aa.ss. 2017/2018-2018/2019</t>
  </si>
  <si>
    <t>Stranieri residenti per provincia e genere. Anno 2019. Valori assoluti e percentuali.</t>
  </si>
  <si>
    <t>Elaborazioni: Caritas e Migrantes. XXIX Rapporto Immigrazione 2020</t>
  </si>
  <si>
    <t>Data di consultazione: Agosto 2020</t>
  </si>
  <si>
    <t>Fonte: ISTAT</t>
  </si>
  <si>
    <t>Principali paesi di provenienza e distribuzione per province. Anno 2019</t>
  </si>
  <si>
    <t>Fonte: Ministero dell'Interno</t>
  </si>
  <si>
    <t>Motivi di soggiorno per provincia. Anno 2019</t>
  </si>
  <si>
    <t>Titolari di imprese nati in un Paese extra-UE. Anni 2018 e 2019. Valori assoluti e percentuali.</t>
  </si>
  <si>
    <t>Fonte: UnionCamere e InfoCamere</t>
  </si>
  <si>
    <t>Fonte: MIUR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</si>
</sst>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E2FA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120">
    <xf numFmtId="0" fontId="0" fillId="0" borderId="0" xfId="0"/>
    <xf numFmtId="0" fontId="8" fillId="3" borderId="2" xfId="0" applyFont="1" applyFill="1" applyBorder="1"/>
    <xf numFmtId="165" fontId="8" fillId="3" borderId="2" xfId="0" applyNumberFormat="1" applyFont="1" applyFill="1" applyBorder="1"/>
    <xf numFmtId="0" fontId="0" fillId="4" borderId="0" xfId="0" applyFill="1"/>
    <xf numFmtId="0" fontId="0" fillId="4" borderId="0" xfId="0" applyFont="1" applyFill="1"/>
    <xf numFmtId="165" fontId="0" fillId="3" borderId="6" xfId="0" applyNumberFormat="1" applyFont="1" applyFill="1" applyBorder="1"/>
    <xf numFmtId="0" fontId="10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10" fillId="2" borderId="2" xfId="0" applyFont="1" applyFill="1" applyBorder="1"/>
    <xf numFmtId="1" fontId="9" fillId="4" borderId="0" xfId="0" applyNumberFormat="1" applyFont="1" applyFill="1"/>
    <xf numFmtId="1" fontId="0" fillId="4" borderId="0" xfId="0" applyNumberFormat="1" applyFill="1"/>
    <xf numFmtId="0" fontId="0" fillId="4" borderId="0" xfId="0" applyFill="1" applyBorder="1"/>
    <xf numFmtId="1" fontId="0" fillId="4" borderId="0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wrapText="1"/>
    </xf>
    <xf numFmtId="9" fontId="8" fillId="3" borderId="2" xfId="0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center"/>
    </xf>
    <xf numFmtId="3" fontId="14" fillId="3" borderId="2" xfId="2" applyNumberFormat="1" applyFont="1" applyFill="1" applyBorder="1" applyAlignment="1">
      <alignment horizontal="center" vertical="center"/>
    </xf>
    <xf numFmtId="9" fontId="8" fillId="4" borderId="2" xfId="0" applyNumberFormat="1" applyFont="1" applyFill="1" applyBorder="1" applyAlignment="1">
      <alignment wrapText="1"/>
    </xf>
    <xf numFmtId="9" fontId="8" fillId="3" borderId="3" xfId="0" applyNumberFormat="1" applyFont="1" applyFill="1" applyBorder="1" applyAlignment="1">
      <alignment wrapText="1"/>
    </xf>
    <xf numFmtId="1" fontId="9" fillId="2" borderId="5" xfId="0" applyNumberFormat="1" applyFont="1" applyFill="1" applyBorder="1" applyAlignment="1">
      <alignment wrapText="1"/>
    </xf>
    <xf numFmtId="1" fontId="9" fillId="4" borderId="0" xfId="0" applyNumberFormat="1" applyFont="1" applyFill="1" applyBorder="1" applyAlignment="1">
      <alignment horizontal="center" wrapText="1"/>
    </xf>
    <xf numFmtId="1" fontId="9" fillId="4" borderId="9" xfId="0" applyNumberFormat="1" applyFont="1" applyFill="1" applyBorder="1" applyAlignment="1">
      <alignment horizontal="center" wrapText="1"/>
    </xf>
    <xf numFmtId="9" fontId="8" fillId="4" borderId="10" xfId="0" applyNumberFormat="1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1" fillId="4" borderId="0" xfId="0" applyFont="1" applyFill="1"/>
    <xf numFmtId="1" fontId="10" fillId="4" borderId="2" xfId="0" applyNumberFormat="1" applyFont="1" applyFill="1" applyBorder="1" applyAlignment="1">
      <alignment wrapText="1"/>
    </xf>
    <xf numFmtId="9" fontId="8" fillId="4" borderId="3" xfId="0" applyNumberFormat="1" applyFont="1" applyFill="1" applyBorder="1" applyAlignment="1">
      <alignment wrapText="1"/>
    </xf>
    <xf numFmtId="1" fontId="10" fillId="4" borderId="5" xfId="0" applyNumberFormat="1" applyFont="1" applyFill="1" applyBorder="1" applyAlignment="1">
      <alignment wrapText="1"/>
    </xf>
    <xf numFmtId="1" fontId="9" fillId="4" borderId="2" xfId="0" applyNumberFormat="1" applyFont="1" applyFill="1" applyBorder="1" applyAlignment="1">
      <alignment wrapText="1"/>
    </xf>
    <xf numFmtId="1" fontId="9" fillId="4" borderId="5" xfId="0" applyNumberFormat="1" applyFont="1" applyFill="1" applyBorder="1" applyAlignment="1">
      <alignment wrapText="1"/>
    </xf>
    <xf numFmtId="1" fontId="18" fillId="4" borderId="0" xfId="0" applyNumberFormat="1" applyFont="1" applyFill="1"/>
    <xf numFmtId="1" fontId="9" fillId="2" borderId="13" xfId="0" applyNumberFormat="1" applyFont="1" applyFill="1" applyBorder="1" applyAlignment="1">
      <alignment horizontal="center" wrapText="1"/>
    </xf>
    <xf numFmtId="1" fontId="9" fillId="2" borderId="14" xfId="0" applyNumberFormat="1" applyFont="1" applyFill="1" applyBorder="1" applyAlignment="1">
      <alignment horizontal="center" wrapText="1"/>
    </xf>
    <xf numFmtId="1" fontId="9" fillId="4" borderId="15" xfId="0" applyNumberFormat="1" applyFont="1" applyFill="1" applyBorder="1" applyAlignment="1">
      <alignment horizontal="center" wrapText="1"/>
    </xf>
    <xf numFmtId="1" fontId="10" fillId="4" borderId="14" xfId="0" applyNumberFormat="1" applyFont="1" applyFill="1" applyBorder="1" applyAlignment="1">
      <alignment wrapText="1"/>
    </xf>
    <xf numFmtId="9" fontId="8" fillId="4" borderId="11" xfId="0" applyNumberFormat="1" applyFont="1" applyFill="1" applyBorder="1" applyAlignment="1">
      <alignment wrapText="1"/>
    </xf>
    <xf numFmtId="1" fontId="9" fillId="2" borderId="6" xfId="0" applyNumberFormat="1" applyFont="1" applyFill="1" applyBorder="1" applyAlignment="1">
      <alignment horizontal="center" wrapText="1"/>
    </xf>
    <xf numFmtId="0" fontId="0" fillId="4" borderId="0" xfId="0" applyFill="1" applyAlignment="1">
      <alignment vertical="center"/>
    </xf>
    <xf numFmtId="1" fontId="9" fillId="2" borderId="19" xfId="0" applyNumberFormat="1" applyFont="1" applyFill="1" applyBorder="1" applyAlignment="1">
      <alignment horizontal="center" wrapText="1"/>
    </xf>
    <xf numFmtId="1" fontId="9" fillId="2" borderId="20" xfId="0" applyNumberFormat="1" applyFont="1" applyFill="1" applyBorder="1" applyAlignment="1">
      <alignment horizontal="center" wrapText="1"/>
    </xf>
    <xf numFmtId="1" fontId="9" fillId="2" borderId="21" xfId="0" applyNumberFormat="1" applyFont="1" applyFill="1" applyBorder="1" applyAlignment="1">
      <alignment horizontal="center" wrapText="1"/>
    </xf>
    <xf numFmtId="0" fontId="0" fillId="4" borderId="0" xfId="0" applyFont="1" applyFill="1" applyBorder="1"/>
    <xf numFmtId="0" fontId="9" fillId="4" borderId="0" xfId="0" applyFont="1" applyFill="1" applyAlignment="1">
      <alignment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" fontId="10" fillId="3" borderId="1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1" fontId="0" fillId="4" borderId="0" xfId="0" applyNumberForma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wrapText="1"/>
    </xf>
    <xf numFmtId="165" fontId="8" fillId="4" borderId="2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right" vertical="center"/>
    </xf>
    <xf numFmtId="165" fontId="11" fillId="4" borderId="6" xfId="0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wrapText="1"/>
    </xf>
    <xf numFmtId="3" fontId="8" fillId="4" borderId="2" xfId="0" applyNumberFormat="1" applyFont="1" applyFill="1" applyBorder="1" applyAlignment="1">
      <alignment wrapText="1"/>
    </xf>
    <xf numFmtId="3" fontId="0" fillId="4" borderId="2" xfId="0" applyNumberFormat="1" applyFont="1" applyFill="1" applyBorder="1" applyAlignment="1">
      <alignment wrapText="1"/>
    </xf>
    <xf numFmtId="3" fontId="0" fillId="3" borderId="2" xfId="0" applyNumberFormat="1" applyFont="1" applyFill="1" applyBorder="1" applyAlignment="1">
      <alignment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/>
    <xf numFmtId="0" fontId="0" fillId="0" borderId="27" xfId="0" applyFill="1" applyBorder="1"/>
    <xf numFmtId="1" fontId="0" fillId="4" borderId="28" xfId="0" applyNumberFormat="1" applyFill="1" applyBorder="1"/>
    <xf numFmtId="1" fontId="9" fillId="4" borderId="29" xfId="0" applyNumberFormat="1" applyFont="1" applyFill="1" applyBorder="1"/>
    <xf numFmtId="0" fontId="0" fillId="0" borderId="30" xfId="0" applyFill="1" applyBorder="1"/>
    <xf numFmtId="1" fontId="9" fillId="4" borderId="31" xfId="0" applyNumberFormat="1" applyFont="1" applyFill="1" applyBorder="1"/>
    <xf numFmtId="0" fontId="0" fillId="4" borderId="32" xfId="0" applyFill="1" applyBorder="1"/>
    <xf numFmtId="1" fontId="0" fillId="4" borderId="33" xfId="0" applyNumberFormat="1" applyFill="1" applyBorder="1"/>
    <xf numFmtId="1" fontId="9" fillId="4" borderId="34" xfId="0" applyNumberFormat="1" applyFont="1" applyFill="1" applyBorder="1"/>
    <xf numFmtId="166" fontId="13" fillId="3" borderId="2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wrapText="1"/>
    </xf>
    <xf numFmtId="1" fontId="9" fillId="2" borderId="16" xfId="0" applyNumberFormat="1" applyFont="1" applyFill="1" applyBorder="1" applyAlignment="1">
      <alignment horizontal="center" wrapText="1"/>
    </xf>
    <xf numFmtId="1" fontId="9" fillId="2" borderId="17" xfId="0" applyNumberFormat="1" applyFont="1" applyFill="1" applyBorder="1" applyAlignment="1">
      <alignment horizontal="center" wrapText="1"/>
    </xf>
    <xf numFmtId="1" fontId="9" fillId="2" borderId="18" xfId="0" applyNumberFormat="1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vertical="center" wrapText="1"/>
    </xf>
    <xf numFmtId="1" fontId="17" fillId="4" borderId="0" xfId="0" applyNumberFormat="1" applyFont="1" applyFill="1" applyBorder="1" applyAlignment="1">
      <alignment horizontal="center" vertical="center" wrapText="1"/>
    </xf>
    <xf numFmtId="1" fontId="9" fillId="2" borderId="26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</cellXfs>
  <cellStyles count="4">
    <cellStyle name="Normale" xfId="0" builtinId="0"/>
    <cellStyle name="Normale 2" xfId="1" xr:uid="{00000000-0005-0000-0000-000001000000}"/>
    <cellStyle name="Normale 4" xfId="3" xr:uid="{00000000-0005-0000-0000-000002000000}"/>
    <cellStyle name="Normale 5" xfId="2" xr:uid="{00000000-0005-0000-0000-000003000000}"/>
  </cellStyles>
  <dxfs count="0"/>
  <tableStyles count="0" defaultTableStyle="TableStyleMedium2" defaultPivotStyle="PivotStyleLight16"/>
  <colors>
    <mruColors>
      <color rgb="FFE2F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workbookViewId="0">
      <selection activeCell="E12" sqref="A10:E12"/>
    </sheetView>
  </sheetViews>
  <sheetFormatPr baseColWidth="10" defaultColWidth="11" defaultRowHeight="16" x14ac:dyDescent="0.2"/>
  <cols>
    <col min="1" max="4" width="11" style="3"/>
    <col min="5" max="5" width="15.6640625" style="3" customWidth="1"/>
    <col min="6" max="6" width="11" style="3"/>
    <col min="7" max="7" width="19.1640625" style="3" customWidth="1"/>
    <col min="8" max="8" width="17.1640625" style="3" customWidth="1"/>
    <col min="9" max="9" width="11" style="3"/>
    <col min="10" max="10" width="27.6640625" style="3" customWidth="1"/>
    <col min="11" max="16384" width="11" style="3"/>
  </cols>
  <sheetData>
    <row r="1" spans="1:12" ht="48" customHeight="1" x14ac:dyDescent="0.2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34" customFormat="1" ht="64" x14ac:dyDescent="0.2">
      <c r="A2" s="30" t="s">
        <v>0</v>
      </c>
      <c r="B2" s="31" t="s">
        <v>1</v>
      </c>
      <c r="C2" s="32" t="s">
        <v>10</v>
      </c>
      <c r="D2" s="32" t="s">
        <v>11</v>
      </c>
      <c r="E2" s="32" t="s">
        <v>47</v>
      </c>
      <c r="F2" s="32" t="s">
        <v>2</v>
      </c>
      <c r="G2" s="32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3"/>
    </row>
    <row r="3" spans="1:12" x14ac:dyDescent="0.2">
      <c r="A3" s="22" t="s">
        <v>8</v>
      </c>
      <c r="B3" s="23">
        <v>88400</v>
      </c>
      <c r="C3" s="23">
        <v>41073</v>
      </c>
      <c r="D3" s="23">
        <v>47327</v>
      </c>
      <c r="E3" s="19">
        <v>1.6658663975149195</v>
      </c>
      <c r="F3" s="19">
        <v>-1.4668509518926389</v>
      </c>
      <c r="G3" s="19">
        <v>6.7699518291889085</v>
      </c>
      <c r="H3" s="19">
        <v>53.537330316742086</v>
      </c>
      <c r="I3" s="90">
        <v>10</v>
      </c>
      <c r="J3" s="19">
        <v>35.055062642115118</v>
      </c>
      <c r="K3" s="19">
        <v>9.5892564396236164</v>
      </c>
    </row>
    <row r="9" spans="1:12" ht="17" thickBot="1" x14ac:dyDescent="0.25"/>
    <row r="10" spans="1:12" x14ac:dyDescent="0.2">
      <c r="A10" s="82" t="s">
        <v>80</v>
      </c>
      <c r="B10" s="83"/>
      <c r="C10" s="83"/>
      <c r="D10" s="83"/>
      <c r="E10" s="84"/>
    </row>
    <row r="11" spans="1:12" x14ac:dyDescent="0.2">
      <c r="A11" s="85" t="s">
        <v>79</v>
      </c>
      <c r="B11" s="17"/>
      <c r="C11" s="17"/>
      <c r="D11" s="17"/>
      <c r="E11" s="86"/>
    </row>
    <row r="12" spans="1:12" ht="17" thickBot="1" x14ac:dyDescent="0.25">
      <c r="A12" s="87" t="s">
        <v>78</v>
      </c>
      <c r="B12" s="88"/>
      <c r="C12" s="88"/>
      <c r="D12" s="88"/>
      <c r="E12" s="89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workbookViewId="0">
      <selection activeCell="E22" sqref="A20:E22"/>
    </sheetView>
  </sheetViews>
  <sheetFormatPr baseColWidth="10" defaultColWidth="10.83203125" defaultRowHeight="16" x14ac:dyDescent="0.2"/>
  <cols>
    <col min="1" max="1" width="18.5" style="14" customWidth="1"/>
    <col min="2" max="2" width="7.83203125" style="15" bestFit="1" customWidth="1"/>
    <col min="3" max="3" width="7.33203125" style="15" bestFit="1" customWidth="1"/>
    <col min="4" max="4" width="7.33203125" style="17" customWidth="1"/>
    <col min="5" max="5" width="19.33203125" style="14" customWidth="1"/>
    <col min="6" max="6" width="6.5" style="15" bestFit="1" customWidth="1"/>
    <col min="7" max="7" width="7.33203125" style="15" bestFit="1" customWidth="1"/>
    <col min="8" max="8" width="7.33203125" style="17" customWidth="1"/>
    <col min="9" max="9" width="18.33203125" style="14" customWidth="1"/>
    <col min="10" max="10" width="7.83203125" style="15" bestFit="1" customWidth="1"/>
    <col min="11" max="11" width="7.33203125" style="15" bestFit="1" customWidth="1"/>
    <col min="12" max="12" width="7.33203125" style="17" customWidth="1"/>
    <col min="13" max="13" width="19" style="14" customWidth="1"/>
    <col min="14" max="14" width="7.83203125" style="15" bestFit="1" customWidth="1"/>
    <col min="15" max="15" width="7.33203125" style="15" bestFit="1" customWidth="1"/>
    <col min="16" max="16" width="7.33203125" style="17" customWidth="1"/>
    <col min="17" max="17" width="20.5" style="14" customWidth="1"/>
    <col min="18" max="18" width="7.83203125" style="15" bestFit="1" customWidth="1"/>
    <col min="19" max="19" width="7.33203125" style="3" bestFit="1" customWidth="1"/>
    <col min="20" max="20" width="11" style="3" customWidth="1"/>
    <col min="21" max="16384" width="10.83203125" style="15"/>
  </cols>
  <sheetData>
    <row r="1" spans="1:20" s="17" customFormat="1" ht="39.75" customHeight="1" x14ac:dyDescent="0.2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6"/>
    </row>
    <row r="2" spans="1:20" s="17" customFormat="1" x14ac:dyDescent="0.2">
      <c r="A2" s="94" t="s">
        <v>30</v>
      </c>
      <c r="B2" s="95"/>
      <c r="C2" s="96"/>
      <c r="D2" s="27"/>
      <c r="E2" s="93" t="s">
        <v>13</v>
      </c>
      <c r="F2" s="93"/>
      <c r="G2" s="93"/>
      <c r="H2" s="27"/>
      <c r="I2" s="93" t="s">
        <v>14</v>
      </c>
      <c r="J2" s="93"/>
      <c r="K2" s="93"/>
      <c r="L2" s="27"/>
      <c r="M2" s="93" t="s">
        <v>16</v>
      </c>
      <c r="N2" s="93"/>
      <c r="O2" s="93"/>
      <c r="P2" s="27"/>
      <c r="Q2" s="93" t="s">
        <v>17</v>
      </c>
      <c r="R2" s="93"/>
      <c r="S2" s="93"/>
    </row>
    <row r="3" spans="1:20" ht="17" x14ac:dyDescent="0.2">
      <c r="A3" s="48"/>
      <c r="B3" s="49" t="s">
        <v>33</v>
      </c>
      <c r="C3" s="50" t="s">
        <v>41</v>
      </c>
      <c r="D3" s="43"/>
      <c r="E3" s="41"/>
      <c r="F3" s="42" t="s">
        <v>33</v>
      </c>
      <c r="G3" s="42" t="s">
        <v>41</v>
      </c>
      <c r="H3" s="28"/>
      <c r="I3" s="46"/>
      <c r="J3" s="46" t="s">
        <v>33</v>
      </c>
      <c r="K3" s="46" t="s">
        <v>41</v>
      </c>
      <c r="L3" s="27"/>
      <c r="M3" s="46"/>
      <c r="N3" s="46" t="s">
        <v>33</v>
      </c>
      <c r="O3" s="46" t="s">
        <v>41</v>
      </c>
      <c r="P3" s="27"/>
      <c r="Q3" s="46"/>
      <c r="R3" s="46" t="s">
        <v>33</v>
      </c>
      <c r="S3" s="46" t="s">
        <v>41</v>
      </c>
      <c r="T3" s="15"/>
    </row>
    <row r="4" spans="1:20" ht="17" x14ac:dyDescent="0.2">
      <c r="A4" s="44" t="s">
        <v>48</v>
      </c>
      <c r="B4" s="73">
        <v>10897</v>
      </c>
      <c r="C4" s="45">
        <f>B4/$B$15</f>
        <v>0.20310898212521669</v>
      </c>
      <c r="D4" s="29"/>
      <c r="E4" s="37" t="s">
        <v>12</v>
      </c>
      <c r="F4" s="74">
        <v>3102</v>
      </c>
      <c r="G4" s="24">
        <f>F4/$F$15</f>
        <v>0.33297552597681407</v>
      </c>
      <c r="H4" s="29"/>
      <c r="I4" s="44" t="s">
        <v>15</v>
      </c>
      <c r="J4" s="73">
        <v>4256</v>
      </c>
      <c r="K4" s="69">
        <f>J4/$J$15</f>
        <v>0.27488212878641088</v>
      </c>
      <c r="L4" s="29"/>
      <c r="M4" s="44" t="s">
        <v>12</v>
      </c>
      <c r="N4" s="73">
        <v>1707</v>
      </c>
      <c r="O4" s="69">
        <f>N4/$N$15</f>
        <v>0.14541272680807565</v>
      </c>
      <c r="P4" s="29"/>
      <c r="Q4" s="44" t="s">
        <v>12</v>
      </c>
      <c r="R4" s="73">
        <v>4302</v>
      </c>
      <c r="S4" s="69">
        <f>R4/$R$15</f>
        <v>0.25138783381055341</v>
      </c>
      <c r="T4" s="15"/>
    </row>
    <row r="5" spans="1:20" ht="17" x14ac:dyDescent="0.2">
      <c r="A5" s="35" t="s">
        <v>49</v>
      </c>
      <c r="B5" s="74">
        <v>7679</v>
      </c>
      <c r="C5" s="36">
        <f t="shared" ref="C5:C15" si="0">B5/$B$15</f>
        <v>0.14312873944567669</v>
      </c>
      <c r="D5" s="29"/>
      <c r="E5" s="37" t="s">
        <v>15</v>
      </c>
      <c r="F5" s="74">
        <v>982</v>
      </c>
      <c r="G5" s="24">
        <f t="shared" ref="G5:G15" si="1">F5/$F$15</f>
        <v>0.10541004723057106</v>
      </c>
      <c r="H5" s="29"/>
      <c r="I5" s="35" t="s">
        <v>18</v>
      </c>
      <c r="J5" s="74">
        <v>2400</v>
      </c>
      <c r="K5" s="24">
        <f t="shared" ref="K5:K15" si="2">J5/$J$15</f>
        <v>0.15500871924045728</v>
      </c>
      <c r="L5" s="29"/>
      <c r="M5" s="35" t="s">
        <v>19</v>
      </c>
      <c r="N5" s="74">
        <v>1644</v>
      </c>
      <c r="O5" s="24">
        <f t="shared" ref="O5:O15" si="3">N5/$N$15</f>
        <v>0.14004600051111679</v>
      </c>
      <c r="P5" s="29"/>
      <c r="Q5" s="35" t="s">
        <v>20</v>
      </c>
      <c r="R5" s="74">
        <v>2992</v>
      </c>
      <c r="S5" s="24">
        <f t="shared" ref="S5:S15" si="4">R5/$R$15</f>
        <v>0.17483784257581955</v>
      </c>
      <c r="T5" s="15"/>
    </row>
    <row r="6" spans="1:20" ht="17" x14ac:dyDescent="0.2">
      <c r="A6" s="35" t="s">
        <v>50</v>
      </c>
      <c r="B6" s="74">
        <v>4608</v>
      </c>
      <c r="C6" s="36">
        <f t="shared" si="0"/>
        <v>8.588842705634564E-2</v>
      </c>
      <c r="D6" s="29"/>
      <c r="E6" s="37" t="s">
        <v>19</v>
      </c>
      <c r="F6" s="74">
        <v>635</v>
      </c>
      <c r="G6" s="24">
        <f t="shared" si="1"/>
        <v>6.8162301416917134E-2</v>
      </c>
      <c r="H6" s="29"/>
      <c r="I6" s="35" t="s">
        <v>12</v>
      </c>
      <c r="J6" s="74">
        <v>1786</v>
      </c>
      <c r="K6" s="24">
        <f t="shared" si="2"/>
        <v>0.11535232190144029</v>
      </c>
      <c r="L6" s="29"/>
      <c r="M6" s="35" t="s">
        <v>21</v>
      </c>
      <c r="N6" s="74">
        <v>1206</v>
      </c>
      <c r="O6" s="24">
        <f t="shared" si="3"/>
        <v>0.10273447482749809</v>
      </c>
      <c r="P6" s="29"/>
      <c r="Q6" s="35" t="s">
        <v>15</v>
      </c>
      <c r="R6" s="74">
        <v>1843</v>
      </c>
      <c r="S6" s="24">
        <f t="shared" si="4"/>
        <v>0.10769590369894233</v>
      </c>
      <c r="T6" s="15"/>
    </row>
    <row r="7" spans="1:20" ht="17" x14ac:dyDescent="0.2">
      <c r="A7" s="35" t="s">
        <v>51</v>
      </c>
      <c r="B7" s="74">
        <v>3884</v>
      </c>
      <c r="C7" s="36">
        <f t="shared" si="0"/>
        <v>7.2393804402527448E-2</v>
      </c>
      <c r="D7" s="29"/>
      <c r="E7" s="37" t="s">
        <v>20</v>
      </c>
      <c r="F7" s="74">
        <v>566</v>
      </c>
      <c r="G7" s="24">
        <f t="shared" si="1"/>
        <v>6.0755689136968653E-2</v>
      </c>
      <c r="H7" s="29"/>
      <c r="I7" s="35" t="s">
        <v>19</v>
      </c>
      <c r="J7" s="74">
        <v>943</v>
      </c>
      <c r="K7" s="24">
        <f t="shared" si="2"/>
        <v>6.0905509268229671E-2</v>
      </c>
      <c r="L7" s="29"/>
      <c r="M7" s="35" t="s">
        <v>22</v>
      </c>
      <c r="N7" s="74">
        <v>826</v>
      </c>
      <c r="O7" s="24">
        <f t="shared" si="3"/>
        <v>7.0363744782349427E-2</v>
      </c>
      <c r="P7" s="29"/>
      <c r="Q7" s="35" t="s">
        <v>21</v>
      </c>
      <c r="R7" s="74">
        <v>795</v>
      </c>
      <c r="S7" s="24">
        <f t="shared" si="4"/>
        <v>4.6455910711155263E-2</v>
      </c>
      <c r="T7" s="15"/>
    </row>
    <row r="8" spans="1:20" ht="17" x14ac:dyDescent="0.2">
      <c r="A8" s="35" t="s">
        <v>52</v>
      </c>
      <c r="B8" s="74">
        <v>3851</v>
      </c>
      <c r="C8" s="36">
        <f t="shared" si="0"/>
        <v>7.1778718010847883E-2</v>
      </c>
      <c r="D8" s="29"/>
      <c r="E8" s="37" t="s">
        <v>18</v>
      </c>
      <c r="F8" s="74">
        <v>360</v>
      </c>
      <c r="G8" s="24">
        <f t="shared" si="1"/>
        <v>3.8643194504079006E-2</v>
      </c>
      <c r="H8" s="29"/>
      <c r="I8" s="35" t="s">
        <v>23</v>
      </c>
      <c r="J8" s="74">
        <v>827</v>
      </c>
      <c r="K8" s="24">
        <f t="shared" si="2"/>
        <v>5.3413421171607571E-2</v>
      </c>
      <c r="L8" s="29"/>
      <c r="M8" s="35" t="s">
        <v>20</v>
      </c>
      <c r="N8" s="74">
        <v>698</v>
      </c>
      <c r="O8" s="24">
        <f t="shared" si="3"/>
        <v>5.9459919925036207E-2</v>
      </c>
      <c r="P8" s="29"/>
      <c r="Q8" s="35" t="s">
        <v>18</v>
      </c>
      <c r="R8" s="74">
        <v>681</v>
      </c>
      <c r="S8" s="24">
        <f t="shared" si="4"/>
        <v>3.9794308420499039E-2</v>
      </c>
      <c r="T8" s="15"/>
    </row>
    <row r="9" spans="1:20" ht="17" x14ac:dyDescent="0.2">
      <c r="A9" s="35" t="s">
        <v>53</v>
      </c>
      <c r="B9" s="74">
        <v>2360</v>
      </c>
      <c r="C9" s="36">
        <f t="shared" si="0"/>
        <v>4.3987996495871463E-2</v>
      </c>
      <c r="D9" s="29"/>
      <c r="E9" s="37" t="s">
        <v>24</v>
      </c>
      <c r="F9" s="74">
        <v>295</v>
      </c>
      <c r="G9" s="24">
        <f t="shared" si="1"/>
        <v>3.1665951051953627E-2</v>
      </c>
      <c r="H9" s="29"/>
      <c r="I9" s="35" t="s">
        <v>25</v>
      </c>
      <c r="J9" s="74">
        <v>569</v>
      </c>
      <c r="K9" s="24">
        <f t="shared" si="2"/>
        <v>3.6749983853258415E-2</v>
      </c>
      <c r="L9" s="29"/>
      <c r="M9" s="35" t="s">
        <v>15</v>
      </c>
      <c r="N9" s="74">
        <v>598</v>
      </c>
      <c r="O9" s="24">
        <f t="shared" si="3"/>
        <v>5.0941306755260242E-2</v>
      </c>
      <c r="P9" s="29"/>
      <c r="Q9" s="35" t="s">
        <v>19</v>
      </c>
      <c r="R9" s="74">
        <v>662</v>
      </c>
      <c r="S9" s="24">
        <f t="shared" si="4"/>
        <v>3.8684041372056333E-2</v>
      </c>
      <c r="T9" s="15"/>
    </row>
    <row r="10" spans="1:20" ht="17" x14ac:dyDescent="0.2">
      <c r="A10" s="35" t="s">
        <v>54</v>
      </c>
      <c r="B10" s="74">
        <v>1923</v>
      </c>
      <c r="C10" s="36">
        <f t="shared" si="0"/>
        <v>3.5842761551508825E-2</v>
      </c>
      <c r="D10" s="29"/>
      <c r="E10" s="37" t="s">
        <v>21</v>
      </c>
      <c r="F10" s="74">
        <v>274</v>
      </c>
      <c r="G10" s="24">
        <f t="shared" si="1"/>
        <v>2.9411764705882353E-2</v>
      </c>
      <c r="H10" s="29"/>
      <c r="I10" s="35" t="s">
        <v>20</v>
      </c>
      <c r="J10" s="74">
        <v>352</v>
      </c>
      <c r="K10" s="24">
        <f t="shared" si="2"/>
        <v>2.2734612155267068E-2</v>
      </c>
      <c r="L10" s="29"/>
      <c r="M10" s="35" t="s">
        <v>26</v>
      </c>
      <c r="N10" s="74">
        <v>447</v>
      </c>
      <c r="O10" s="24">
        <f t="shared" si="3"/>
        <v>3.8078200868898543E-2</v>
      </c>
      <c r="P10" s="29"/>
      <c r="Q10" s="35" t="s">
        <v>26</v>
      </c>
      <c r="R10" s="74">
        <v>623</v>
      </c>
      <c r="S10" s="24">
        <f t="shared" si="4"/>
        <v>3.6405072167358152E-2</v>
      </c>
      <c r="T10" s="15"/>
    </row>
    <row r="11" spans="1:20" ht="17" x14ac:dyDescent="0.2">
      <c r="A11" s="35" t="s">
        <v>55</v>
      </c>
      <c r="B11" s="74">
        <v>1572</v>
      </c>
      <c r="C11" s="36">
        <f t="shared" si="0"/>
        <v>2.9300479021826246E-2</v>
      </c>
      <c r="D11" s="29"/>
      <c r="E11" s="37" t="s">
        <v>22</v>
      </c>
      <c r="F11" s="74">
        <v>233</v>
      </c>
      <c r="G11" s="24">
        <f t="shared" si="1"/>
        <v>2.5010734220695576E-2</v>
      </c>
      <c r="H11" s="29"/>
      <c r="I11" s="35" t="s">
        <v>27</v>
      </c>
      <c r="J11" s="74">
        <v>321</v>
      </c>
      <c r="K11" s="24">
        <f t="shared" si="2"/>
        <v>2.0732416198411159E-2</v>
      </c>
      <c r="L11" s="29"/>
      <c r="M11" s="35" t="s">
        <v>25</v>
      </c>
      <c r="N11" s="74">
        <v>443</v>
      </c>
      <c r="O11" s="24">
        <f t="shared" si="3"/>
        <v>3.7737456342107505E-2</v>
      </c>
      <c r="P11" s="29"/>
      <c r="Q11" s="35" t="s">
        <v>22</v>
      </c>
      <c r="R11" s="74">
        <v>560</v>
      </c>
      <c r="S11" s="24">
        <f t="shared" si="4"/>
        <v>3.2723660375153389E-2</v>
      </c>
      <c r="T11" s="15"/>
    </row>
    <row r="12" spans="1:20" ht="17" x14ac:dyDescent="0.2">
      <c r="A12" s="35" t="s">
        <v>56</v>
      </c>
      <c r="B12" s="74">
        <v>1544</v>
      </c>
      <c r="C12" s="36">
        <f t="shared" si="0"/>
        <v>2.8778587537976925E-2</v>
      </c>
      <c r="D12" s="29"/>
      <c r="E12" s="37" t="s">
        <v>25</v>
      </c>
      <c r="F12" s="74">
        <v>231</v>
      </c>
      <c r="G12" s="24">
        <f t="shared" si="1"/>
        <v>2.4796049806784029E-2</v>
      </c>
      <c r="H12" s="29"/>
      <c r="I12" s="35" t="s">
        <v>22</v>
      </c>
      <c r="J12" s="74">
        <v>304</v>
      </c>
      <c r="K12" s="24">
        <f t="shared" si="2"/>
        <v>1.9634437770457921E-2</v>
      </c>
      <c r="L12" s="29"/>
      <c r="M12" s="35" t="s">
        <v>18</v>
      </c>
      <c r="N12" s="74">
        <v>410</v>
      </c>
      <c r="O12" s="24">
        <f t="shared" si="3"/>
        <v>3.492631399608144E-2</v>
      </c>
      <c r="P12" s="29"/>
      <c r="Q12" s="35" t="s">
        <v>23</v>
      </c>
      <c r="R12" s="74">
        <v>374</v>
      </c>
      <c r="S12" s="24">
        <f t="shared" si="4"/>
        <v>2.1854730321977444E-2</v>
      </c>
      <c r="T12" s="15"/>
    </row>
    <row r="13" spans="1:20" ht="17" x14ac:dyDescent="0.2">
      <c r="A13" s="35" t="s">
        <v>57</v>
      </c>
      <c r="B13" s="74">
        <v>1430</v>
      </c>
      <c r="C13" s="36">
        <f t="shared" si="0"/>
        <v>2.6653743639447541E-2</v>
      </c>
      <c r="D13" s="29"/>
      <c r="E13" s="37" t="s">
        <v>28</v>
      </c>
      <c r="F13" s="74">
        <v>166</v>
      </c>
      <c r="G13" s="24">
        <f t="shared" si="1"/>
        <v>1.7818806354658653E-2</v>
      </c>
      <c r="H13" s="29"/>
      <c r="I13" s="35" t="s">
        <v>29</v>
      </c>
      <c r="J13" s="74">
        <v>254</v>
      </c>
      <c r="K13" s="24">
        <f t="shared" si="2"/>
        <v>1.6405089452948395E-2</v>
      </c>
      <c r="L13" s="29"/>
      <c r="M13" s="35" t="s">
        <v>27</v>
      </c>
      <c r="N13" s="74">
        <v>313</v>
      </c>
      <c r="O13" s="24">
        <f t="shared" si="3"/>
        <v>2.6663259221398755E-2</v>
      </c>
      <c r="P13" s="29"/>
      <c r="Q13" s="35" t="s">
        <v>24</v>
      </c>
      <c r="R13" s="74">
        <v>336</v>
      </c>
      <c r="S13" s="24">
        <f t="shared" si="4"/>
        <v>1.9634196225092035E-2</v>
      </c>
      <c r="T13" s="15"/>
    </row>
    <row r="14" spans="1:20" ht="17" x14ac:dyDescent="0.2">
      <c r="A14" s="38" t="s">
        <v>58</v>
      </c>
      <c r="B14" s="75">
        <v>13903</v>
      </c>
      <c r="C14" s="36">
        <f t="shared" si="0"/>
        <v>0.25913776071275463</v>
      </c>
      <c r="D14" s="29"/>
      <c r="E14" s="39" t="s">
        <v>32</v>
      </c>
      <c r="F14" s="75">
        <v>2472</v>
      </c>
      <c r="G14" s="24">
        <f t="shared" si="1"/>
        <v>0.26534993559467585</v>
      </c>
      <c r="H14" s="29"/>
      <c r="I14" s="38" t="s">
        <v>32</v>
      </c>
      <c r="J14" s="75">
        <v>3471</v>
      </c>
      <c r="K14" s="24">
        <f t="shared" si="2"/>
        <v>0.22418136020151133</v>
      </c>
      <c r="L14" s="29"/>
      <c r="M14" s="38" t="s">
        <v>32</v>
      </c>
      <c r="N14" s="75">
        <v>3447</v>
      </c>
      <c r="O14" s="24">
        <f t="shared" si="3"/>
        <v>0.29363659596217734</v>
      </c>
      <c r="P14" s="29"/>
      <c r="Q14" s="38" t="s">
        <v>32</v>
      </c>
      <c r="R14" s="75">
        <v>3945</v>
      </c>
      <c r="S14" s="24">
        <f t="shared" si="4"/>
        <v>0.2305265003213931</v>
      </c>
    </row>
    <row r="15" spans="1:20" ht="17" x14ac:dyDescent="0.2">
      <c r="A15" s="20" t="s">
        <v>31</v>
      </c>
      <c r="B15" s="76">
        <f>SUM(B4:B14)</f>
        <v>53651</v>
      </c>
      <c r="C15" s="25">
        <f t="shared" si="0"/>
        <v>1</v>
      </c>
      <c r="D15" s="29"/>
      <c r="E15" s="26" t="s">
        <v>31</v>
      </c>
      <c r="F15" s="76">
        <f>SUM(F4:F14)</f>
        <v>9316</v>
      </c>
      <c r="G15" s="21">
        <f t="shared" si="1"/>
        <v>1</v>
      </c>
      <c r="H15" s="29"/>
      <c r="I15" s="20" t="s">
        <v>31</v>
      </c>
      <c r="J15" s="76">
        <f>SUM(J4:J14)</f>
        <v>15483</v>
      </c>
      <c r="K15" s="21">
        <f t="shared" si="2"/>
        <v>1</v>
      </c>
      <c r="L15" s="29"/>
      <c r="M15" s="20" t="s">
        <v>31</v>
      </c>
      <c r="N15" s="76">
        <f>SUM(N4:N14)</f>
        <v>11739</v>
      </c>
      <c r="O15" s="21">
        <f t="shared" si="3"/>
        <v>1</v>
      </c>
      <c r="P15" s="29"/>
      <c r="Q15" s="20" t="s">
        <v>31</v>
      </c>
      <c r="R15" s="76">
        <f>SUM(R4:R14)</f>
        <v>17113</v>
      </c>
      <c r="S15" s="21">
        <f t="shared" si="4"/>
        <v>1</v>
      </c>
    </row>
    <row r="19" spans="1:5" ht="17" thickBot="1" x14ac:dyDescent="0.25">
      <c r="A19" s="3"/>
      <c r="E19" s="40"/>
    </row>
    <row r="20" spans="1:5" x14ac:dyDescent="0.2">
      <c r="A20" s="82" t="s">
        <v>82</v>
      </c>
      <c r="B20" s="83"/>
      <c r="C20" s="83"/>
      <c r="D20" s="83"/>
      <c r="E20" s="84"/>
    </row>
    <row r="21" spans="1:5" x14ac:dyDescent="0.2">
      <c r="A21" s="85" t="s">
        <v>79</v>
      </c>
      <c r="B21" s="17"/>
      <c r="C21" s="17"/>
      <c r="E21" s="86"/>
    </row>
    <row r="22" spans="1:5" ht="17" thickBot="1" x14ac:dyDescent="0.25">
      <c r="A22" s="87" t="s">
        <v>78</v>
      </c>
      <c r="B22" s="88"/>
      <c r="C22" s="88"/>
      <c r="D22" s="88"/>
      <c r="E22" s="89"/>
    </row>
  </sheetData>
  <mergeCells count="6">
    <mergeCell ref="A1:S1"/>
    <mergeCell ref="I2:K2"/>
    <mergeCell ref="M2:O2"/>
    <mergeCell ref="Q2:S2"/>
    <mergeCell ref="A2:C2"/>
    <mergeCell ref="E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topLeftCell="A7" zoomScale="90" zoomScaleNormal="90" workbookViewId="0">
      <selection activeCell="F18" sqref="A14:F18"/>
    </sheetView>
  </sheetViews>
  <sheetFormatPr baseColWidth="10" defaultColWidth="11" defaultRowHeight="37.5" customHeight="1" x14ac:dyDescent="0.2"/>
  <cols>
    <col min="1" max="1" width="23" style="68" customWidth="1"/>
    <col min="2" max="2" width="8.33203125" style="67" customWidth="1"/>
    <col min="3" max="3" width="10.1640625" style="67" customWidth="1"/>
    <col min="4" max="4" width="7.83203125" style="67" bestFit="1" customWidth="1"/>
    <col min="5" max="5" width="9.33203125" style="67" bestFit="1" customWidth="1"/>
    <col min="6" max="6" width="7.83203125" style="67" bestFit="1" customWidth="1"/>
    <col min="7" max="7" width="9.33203125" style="67" bestFit="1" customWidth="1"/>
    <col min="8" max="8" width="7.83203125" style="67" bestFit="1" customWidth="1"/>
    <col min="9" max="9" width="9.33203125" style="54" bestFit="1" customWidth="1"/>
    <col min="10" max="16384" width="11" style="54"/>
  </cols>
  <sheetData>
    <row r="1" spans="1:11" ht="37.5" customHeight="1" x14ac:dyDescent="0.2">
      <c r="A1" s="98" t="s">
        <v>83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7.5" customHeight="1" x14ac:dyDescent="0.2">
      <c r="A2" s="99" t="s">
        <v>75</v>
      </c>
      <c r="B2" s="101" t="s">
        <v>13</v>
      </c>
      <c r="C2" s="102"/>
      <c r="D2" s="101" t="s">
        <v>14</v>
      </c>
      <c r="E2" s="102"/>
      <c r="F2" s="101" t="s">
        <v>16</v>
      </c>
      <c r="G2" s="102"/>
      <c r="H2" s="103" t="s">
        <v>17</v>
      </c>
      <c r="I2" s="103"/>
      <c r="J2" s="97" t="s">
        <v>30</v>
      </c>
      <c r="K2" s="97"/>
    </row>
    <row r="3" spans="1:11" ht="37.5" customHeight="1" x14ac:dyDescent="0.2">
      <c r="A3" s="100"/>
      <c r="B3" s="55" t="s">
        <v>33</v>
      </c>
      <c r="C3" s="55" t="s">
        <v>34</v>
      </c>
      <c r="D3" s="55" t="s">
        <v>33</v>
      </c>
      <c r="E3" s="55" t="s">
        <v>34</v>
      </c>
      <c r="F3" s="55" t="s">
        <v>33</v>
      </c>
      <c r="G3" s="55" t="s">
        <v>34</v>
      </c>
      <c r="H3" s="56" t="s">
        <v>33</v>
      </c>
      <c r="I3" s="55" t="s">
        <v>34</v>
      </c>
      <c r="J3" s="57" t="s">
        <v>33</v>
      </c>
      <c r="K3" s="57" t="s">
        <v>34</v>
      </c>
    </row>
    <row r="4" spans="1:11" ht="37.5" customHeight="1" x14ac:dyDescent="0.2">
      <c r="A4" s="58" t="s">
        <v>67</v>
      </c>
      <c r="B4" s="77">
        <v>3027</v>
      </c>
      <c r="C4" s="70">
        <f>B4/$B$12</f>
        <v>0.32492486045513097</v>
      </c>
      <c r="D4" s="77">
        <v>5247</v>
      </c>
      <c r="E4" s="70">
        <f>D4/$D$12</f>
        <v>0.33888781243944971</v>
      </c>
      <c r="F4" s="77">
        <v>4440</v>
      </c>
      <c r="G4" s="70">
        <f>F4/$F$12</f>
        <v>0.37822642473805262</v>
      </c>
      <c r="H4" s="79">
        <v>5902</v>
      </c>
      <c r="I4" s="70">
        <f>H4/$H$12</f>
        <v>0.34488400631099164</v>
      </c>
      <c r="J4" s="77">
        <v>18616</v>
      </c>
      <c r="K4" s="70">
        <f>J4/$J$12</f>
        <v>0.34698328083353525</v>
      </c>
    </row>
    <row r="5" spans="1:11" ht="37.5" customHeight="1" x14ac:dyDescent="0.2">
      <c r="A5" s="58" t="s">
        <v>68</v>
      </c>
      <c r="B5" s="77">
        <v>5256</v>
      </c>
      <c r="C5" s="70">
        <f t="shared" ref="C5:C12" si="0">B5/$B$12</f>
        <v>0.56419063975955341</v>
      </c>
      <c r="D5" s="77">
        <v>8156</v>
      </c>
      <c r="E5" s="70">
        <f t="shared" ref="E5:E12" si="1">D5/$D$12</f>
        <v>0.52677129755215402</v>
      </c>
      <c r="F5" s="77">
        <v>5652</v>
      </c>
      <c r="G5" s="70">
        <f t="shared" ref="G5:G12" si="2">F5/$F$12</f>
        <v>0.48147201635573728</v>
      </c>
      <c r="H5" s="79">
        <v>9604</v>
      </c>
      <c r="I5" s="70">
        <f t="shared" ref="I5:I12" si="3">H5/$H$12</f>
        <v>0.56121077543388065</v>
      </c>
      <c r="J5" s="77">
        <v>28668</v>
      </c>
      <c r="K5" s="70">
        <f t="shared" ref="K5:K12" si="4">J5/$J$12</f>
        <v>0.53434232353544198</v>
      </c>
    </row>
    <row r="6" spans="1:11" ht="37.5" customHeight="1" x14ac:dyDescent="0.2">
      <c r="A6" s="58" t="s">
        <v>69</v>
      </c>
      <c r="B6" s="77">
        <v>588</v>
      </c>
      <c r="C6" s="70">
        <f t="shared" si="0"/>
        <v>6.3117217689995703E-2</v>
      </c>
      <c r="D6" s="77">
        <v>1347</v>
      </c>
      <c r="E6" s="70">
        <f t="shared" si="1"/>
        <v>8.6998643673706647E-2</v>
      </c>
      <c r="F6" s="77">
        <v>1253</v>
      </c>
      <c r="G6" s="70">
        <f t="shared" si="2"/>
        <v>0.10673822301729279</v>
      </c>
      <c r="H6" s="79">
        <v>962</v>
      </c>
      <c r="I6" s="70">
        <f t="shared" si="3"/>
        <v>5.6214573715888505E-2</v>
      </c>
      <c r="J6" s="77">
        <v>4150</v>
      </c>
      <c r="K6" s="70">
        <f t="shared" si="4"/>
        <v>7.7351773499096013E-2</v>
      </c>
    </row>
    <row r="7" spans="1:11" ht="37.5" customHeight="1" x14ac:dyDescent="0.2">
      <c r="A7" s="58" t="s">
        <v>70</v>
      </c>
      <c r="B7" s="77">
        <v>95</v>
      </c>
      <c r="C7" s="70">
        <f t="shared" si="0"/>
        <v>1.0197509660798626E-2</v>
      </c>
      <c r="D7" s="77">
        <v>262</v>
      </c>
      <c r="E7" s="70">
        <f t="shared" si="1"/>
        <v>1.692178518374992E-2</v>
      </c>
      <c r="F7" s="77">
        <v>51</v>
      </c>
      <c r="G7" s="70">
        <f t="shared" si="2"/>
        <v>4.3444927165857397E-3</v>
      </c>
      <c r="H7" s="79">
        <v>84</v>
      </c>
      <c r="I7" s="70">
        <f t="shared" si="3"/>
        <v>4.9085490562730087E-3</v>
      </c>
      <c r="J7" s="77">
        <v>492</v>
      </c>
      <c r="K7" s="70">
        <f t="shared" si="4"/>
        <v>9.170378930495238E-3</v>
      </c>
    </row>
    <row r="8" spans="1:11" ht="37.5" customHeight="1" x14ac:dyDescent="0.2">
      <c r="A8" s="58" t="s">
        <v>71</v>
      </c>
      <c r="B8" s="77">
        <v>97</v>
      </c>
      <c r="C8" s="70">
        <f t="shared" si="0"/>
        <v>1.0412194074710177E-2</v>
      </c>
      <c r="D8" s="77">
        <v>150</v>
      </c>
      <c r="E8" s="70">
        <f t="shared" si="1"/>
        <v>9.6880449525285801E-3</v>
      </c>
      <c r="F8" s="77">
        <v>61</v>
      </c>
      <c r="G8" s="70">
        <f t="shared" si="2"/>
        <v>5.1963540335633355E-3</v>
      </c>
      <c r="H8" s="79">
        <v>63</v>
      </c>
      <c r="I8" s="70">
        <f t="shared" si="3"/>
        <v>3.6814117922047565E-3</v>
      </c>
      <c r="J8" s="77">
        <v>371</v>
      </c>
      <c r="K8" s="70">
        <f t="shared" si="4"/>
        <v>6.9150621610035226E-3</v>
      </c>
    </row>
    <row r="9" spans="1:11" ht="37.5" customHeight="1" x14ac:dyDescent="0.2">
      <c r="A9" s="58" t="s">
        <v>72</v>
      </c>
      <c r="B9" s="77">
        <v>99</v>
      </c>
      <c r="C9" s="70">
        <f t="shared" si="0"/>
        <v>1.0626878488621726E-2</v>
      </c>
      <c r="D9" s="77">
        <v>80</v>
      </c>
      <c r="E9" s="70">
        <f t="shared" si="1"/>
        <v>5.1669573080152425E-3</v>
      </c>
      <c r="F9" s="77">
        <v>172</v>
      </c>
      <c r="G9" s="70">
        <f t="shared" si="2"/>
        <v>1.4652014652014652E-2</v>
      </c>
      <c r="H9" s="79">
        <v>210</v>
      </c>
      <c r="I9" s="70">
        <f t="shared" si="3"/>
        <v>1.2271372640682522E-2</v>
      </c>
      <c r="J9" s="77">
        <v>561</v>
      </c>
      <c r="K9" s="70">
        <f t="shared" si="4"/>
        <v>1.0456468658552497E-2</v>
      </c>
    </row>
    <row r="10" spans="1:11" ht="37.5" customHeight="1" x14ac:dyDescent="0.2">
      <c r="A10" s="58" t="s">
        <v>73</v>
      </c>
      <c r="B10" s="77">
        <v>41</v>
      </c>
      <c r="C10" s="70">
        <f t="shared" si="0"/>
        <v>4.4010304851867755E-3</v>
      </c>
      <c r="D10" s="77">
        <v>56</v>
      </c>
      <c r="E10" s="70">
        <f t="shared" si="1"/>
        <v>3.6168701156106698E-3</v>
      </c>
      <c r="F10" s="77">
        <v>29</v>
      </c>
      <c r="G10" s="70">
        <f t="shared" si="2"/>
        <v>2.4703978192350284E-3</v>
      </c>
      <c r="H10" s="79">
        <v>95</v>
      </c>
      <c r="I10" s="70">
        <f t="shared" si="3"/>
        <v>5.5513352422135219E-3</v>
      </c>
      <c r="J10" s="77">
        <v>221</v>
      </c>
      <c r="K10" s="70">
        <f t="shared" si="4"/>
        <v>4.1192149260964378E-3</v>
      </c>
    </row>
    <row r="11" spans="1:11" ht="37.5" customHeight="1" x14ac:dyDescent="0.2">
      <c r="A11" s="58" t="s">
        <v>74</v>
      </c>
      <c r="B11" s="77">
        <v>113</v>
      </c>
      <c r="C11" s="70">
        <f t="shared" si="0"/>
        <v>1.2129669386002576E-2</v>
      </c>
      <c r="D11" s="77">
        <v>185</v>
      </c>
      <c r="E11" s="70">
        <f t="shared" si="1"/>
        <v>1.1948588774785248E-2</v>
      </c>
      <c r="F11" s="77">
        <v>81</v>
      </c>
      <c r="G11" s="70">
        <f t="shared" si="2"/>
        <v>6.9000766675185281E-3</v>
      </c>
      <c r="H11" s="79">
        <v>193</v>
      </c>
      <c r="I11" s="70">
        <f t="shared" si="3"/>
        <v>1.1277975807865366E-2</v>
      </c>
      <c r="J11" s="77">
        <v>572</v>
      </c>
      <c r="K11" s="70">
        <f t="shared" si="4"/>
        <v>1.0661497455779016E-2</v>
      </c>
    </row>
    <row r="12" spans="1:11" ht="37.5" customHeight="1" x14ac:dyDescent="0.2">
      <c r="A12" s="60" t="s">
        <v>9</v>
      </c>
      <c r="B12" s="78">
        <v>9316</v>
      </c>
      <c r="C12" s="61">
        <f t="shared" si="0"/>
        <v>1</v>
      </c>
      <c r="D12" s="78">
        <v>15483</v>
      </c>
      <c r="E12" s="61">
        <f t="shared" si="1"/>
        <v>1</v>
      </c>
      <c r="F12" s="78">
        <v>11739</v>
      </c>
      <c r="G12" s="61">
        <f t="shared" si="2"/>
        <v>1</v>
      </c>
      <c r="H12" s="80">
        <v>17113</v>
      </c>
      <c r="I12" s="61">
        <f t="shared" si="3"/>
        <v>1</v>
      </c>
      <c r="J12" s="78">
        <v>53651</v>
      </c>
      <c r="K12" s="59">
        <f t="shared" si="4"/>
        <v>1</v>
      </c>
    </row>
    <row r="13" spans="1:11" ht="37.5" customHeight="1" x14ac:dyDescent="0.2">
      <c r="A13" s="62"/>
      <c r="B13" s="63"/>
      <c r="C13" s="64"/>
      <c r="D13" s="63"/>
      <c r="E13" s="64"/>
      <c r="F13" s="63"/>
      <c r="G13" s="64"/>
      <c r="H13" s="65"/>
      <c r="I13" s="64"/>
    </row>
    <row r="14" spans="1:11" ht="37.5" customHeight="1" thickBot="1" x14ac:dyDescent="0.25">
      <c r="A14" s="66"/>
      <c r="B14" s="65"/>
      <c r="C14" s="64"/>
      <c r="D14" s="65"/>
      <c r="E14" s="64"/>
      <c r="F14" s="65"/>
      <c r="G14" s="64"/>
      <c r="H14" s="65"/>
      <c r="I14" s="64"/>
    </row>
    <row r="15" spans="1:11" ht="16" x14ac:dyDescent="0.2">
      <c r="A15" s="82" t="s">
        <v>82</v>
      </c>
      <c r="B15" s="83"/>
      <c r="C15" s="83"/>
      <c r="D15" s="83"/>
      <c r="E15" s="84"/>
    </row>
    <row r="16" spans="1:11" ht="16" x14ac:dyDescent="0.2">
      <c r="A16" s="85" t="s">
        <v>79</v>
      </c>
      <c r="B16" s="17"/>
      <c r="C16" s="17"/>
      <c r="D16" s="17"/>
      <c r="E16" s="86"/>
    </row>
    <row r="17" spans="1:5" ht="17" thickBot="1" x14ac:dyDescent="0.25">
      <c r="A17" s="87" t="s">
        <v>78</v>
      </c>
      <c r="B17" s="88"/>
      <c r="C17" s="88"/>
      <c r="D17" s="88"/>
      <c r="E17" s="89"/>
    </row>
  </sheetData>
  <mergeCells count="7">
    <mergeCell ref="J2:K2"/>
    <mergeCell ref="A1:K1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tabSelected="1" zoomScale="90" zoomScaleNormal="90" workbookViewId="0">
      <selection sqref="A1:G1"/>
    </sheetView>
  </sheetViews>
  <sheetFormatPr baseColWidth="10" defaultColWidth="11" defaultRowHeight="16" x14ac:dyDescent="0.2"/>
  <cols>
    <col min="1" max="4" width="11" style="3"/>
    <col min="5" max="5" width="14.6640625" style="3" customWidth="1"/>
    <col min="6" max="6" width="11" style="3"/>
    <col min="7" max="7" width="12.83203125" style="3" customWidth="1"/>
    <col min="8" max="16384" width="11" style="3"/>
  </cols>
  <sheetData>
    <row r="1" spans="1:7" s="47" customFormat="1" ht="30.75" customHeight="1" x14ac:dyDescent="0.2">
      <c r="A1" s="106" t="s">
        <v>84</v>
      </c>
      <c r="B1" s="106"/>
      <c r="C1" s="106"/>
      <c r="D1" s="106"/>
      <c r="E1" s="106"/>
      <c r="F1" s="106"/>
      <c r="G1" s="106"/>
    </row>
    <row r="2" spans="1:7" ht="16" customHeight="1" x14ac:dyDescent="0.2">
      <c r="A2" s="13"/>
      <c r="B2" s="104">
        <v>2018</v>
      </c>
      <c r="C2" s="104"/>
      <c r="D2" s="104">
        <v>2019</v>
      </c>
      <c r="E2" s="104"/>
      <c r="F2" s="105" t="s">
        <v>35</v>
      </c>
      <c r="G2" s="105" t="s">
        <v>36</v>
      </c>
    </row>
    <row r="3" spans="1:7" x14ac:dyDescent="0.2">
      <c r="A3" s="13" t="s">
        <v>37</v>
      </c>
      <c r="B3" s="13" t="s">
        <v>33</v>
      </c>
      <c r="C3" s="13" t="s">
        <v>38</v>
      </c>
      <c r="D3" s="13" t="s">
        <v>33</v>
      </c>
      <c r="E3" s="13" t="s">
        <v>38</v>
      </c>
      <c r="F3" s="105"/>
      <c r="G3" s="105"/>
    </row>
    <row r="4" spans="1:7" x14ac:dyDescent="0.2">
      <c r="A4" s="13" t="s">
        <v>8</v>
      </c>
      <c r="B4" s="81">
        <v>7998</v>
      </c>
      <c r="C4" s="2">
        <v>2.1000000000000001E-2</v>
      </c>
      <c r="D4" s="1">
        <v>8079</v>
      </c>
      <c r="E4" s="2">
        <v>2.1000000000000001E-2</v>
      </c>
      <c r="F4" s="1">
        <v>81</v>
      </c>
      <c r="G4" s="2">
        <v>0.01</v>
      </c>
    </row>
    <row r="10" spans="1:7" ht="17" thickBot="1" x14ac:dyDescent="0.25"/>
    <row r="11" spans="1:7" x14ac:dyDescent="0.2">
      <c r="A11" s="82" t="s">
        <v>85</v>
      </c>
      <c r="B11" s="83"/>
      <c r="C11" s="83"/>
      <c r="D11" s="83"/>
      <c r="E11" s="84"/>
    </row>
    <row r="12" spans="1:7" x14ac:dyDescent="0.2">
      <c r="A12" s="85" t="s">
        <v>79</v>
      </c>
      <c r="B12" s="17"/>
      <c r="C12" s="17"/>
      <c r="D12" s="17"/>
      <c r="E12" s="86"/>
    </row>
    <row r="13" spans="1:7" ht="17" thickBot="1" x14ac:dyDescent="0.25">
      <c r="A13" s="87" t="s">
        <v>78</v>
      </c>
      <c r="B13" s="88"/>
      <c r="C13" s="88"/>
      <c r="D13" s="88"/>
      <c r="E13" s="89"/>
    </row>
  </sheetData>
  <mergeCells count="5">
    <mergeCell ref="B2:C2"/>
    <mergeCell ref="D2:E2"/>
    <mergeCell ref="F2:F3"/>
    <mergeCell ref="G2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"/>
  <sheetViews>
    <sheetView zoomScale="90" zoomScaleNormal="90" workbookViewId="0">
      <selection activeCell="E14" sqref="A12:E14"/>
    </sheetView>
  </sheetViews>
  <sheetFormatPr baseColWidth="10" defaultColWidth="8.83203125" defaultRowHeight="16" x14ac:dyDescent="0.2"/>
  <cols>
    <col min="1" max="1" width="11.33203125" style="3" bestFit="1" customWidth="1"/>
    <col min="2" max="2" width="11.5" style="3" customWidth="1"/>
    <col min="3" max="3" width="12.6640625" style="3" customWidth="1"/>
    <col min="4" max="4" width="11" style="3" customWidth="1"/>
    <col min="5" max="5" width="12" style="3" customWidth="1"/>
    <col min="6" max="8" width="8.83203125" style="3"/>
    <col min="9" max="9" width="9.83203125" style="3" customWidth="1"/>
    <col min="10" max="10" width="18.5" style="3" customWidth="1"/>
    <col min="11" max="11" width="12.6640625" style="3" customWidth="1"/>
    <col min="12" max="12" width="21.6640625" style="3" customWidth="1"/>
    <col min="13" max="13" width="28" style="3" customWidth="1"/>
    <col min="14" max="14" width="13.33203125" style="3" customWidth="1"/>
    <col min="15" max="15" width="14.1640625" style="3" customWidth="1"/>
    <col min="16" max="16" width="13.83203125" style="3" customWidth="1"/>
    <col min="17" max="17" width="22" style="3" customWidth="1"/>
    <col min="18" max="16384" width="8.83203125" style="3"/>
  </cols>
  <sheetData>
    <row r="1" spans="1:18" x14ac:dyDescent="0.2">
      <c r="A1" s="107" t="s">
        <v>63</v>
      </c>
      <c r="B1" s="107"/>
      <c r="C1" s="107"/>
      <c r="D1" s="107"/>
      <c r="E1" s="107"/>
      <c r="F1" s="107"/>
      <c r="G1" s="107"/>
      <c r="I1" s="114" t="s">
        <v>65</v>
      </c>
      <c r="J1" s="114"/>
      <c r="K1" s="114"/>
      <c r="L1" s="114"/>
      <c r="M1" s="114"/>
      <c r="N1" s="52"/>
      <c r="O1" s="52"/>
      <c r="P1" s="52"/>
      <c r="Q1" s="52"/>
    </row>
    <row r="2" spans="1:18" ht="46.5" customHeight="1" x14ac:dyDescent="0.2">
      <c r="A2" s="108"/>
      <c r="B2" s="108"/>
      <c r="C2" s="108"/>
      <c r="D2" s="108"/>
      <c r="E2" s="108"/>
      <c r="F2" s="108"/>
      <c r="G2" s="108"/>
      <c r="H2" s="4"/>
      <c r="I2" s="115"/>
      <c r="J2" s="115"/>
      <c r="K2" s="115"/>
      <c r="L2" s="115"/>
      <c r="M2" s="115"/>
      <c r="N2" s="53"/>
      <c r="O2" s="53"/>
      <c r="P2" s="53"/>
      <c r="Q2" s="53"/>
      <c r="R2" s="4"/>
    </row>
    <row r="3" spans="1:18" ht="104.25" customHeight="1" x14ac:dyDescent="0.2">
      <c r="A3" s="117" t="s">
        <v>39</v>
      </c>
      <c r="B3" s="119" t="s">
        <v>59</v>
      </c>
      <c r="C3" s="119"/>
      <c r="D3" s="119" t="s">
        <v>60</v>
      </c>
      <c r="E3" s="119"/>
      <c r="F3" s="116" t="s">
        <v>46</v>
      </c>
      <c r="G3" s="116"/>
      <c r="H3" s="4"/>
      <c r="I3" s="111" t="s">
        <v>66</v>
      </c>
      <c r="J3" s="112"/>
      <c r="K3" s="112"/>
      <c r="L3" s="113"/>
      <c r="M3" s="116" t="s">
        <v>76</v>
      </c>
      <c r="N3" s="51"/>
      <c r="O3" s="16"/>
      <c r="P3" s="16"/>
      <c r="Q3" s="16"/>
    </row>
    <row r="4" spans="1:18" x14ac:dyDescent="0.2">
      <c r="A4" s="118"/>
      <c r="B4" s="6" t="s">
        <v>40</v>
      </c>
      <c r="C4" s="6" t="s">
        <v>41</v>
      </c>
      <c r="D4" s="6" t="s">
        <v>40</v>
      </c>
      <c r="E4" s="6" t="s">
        <v>41</v>
      </c>
      <c r="F4" s="6" t="s">
        <v>40</v>
      </c>
      <c r="G4" s="6" t="s">
        <v>41</v>
      </c>
      <c r="H4" s="4"/>
      <c r="I4" s="109" t="s">
        <v>61</v>
      </c>
      <c r="J4" s="110"/>
      <c r="K4" s="109" t="s">
        <v>62</v>
      </c>
      <c r="L4" s="110"/>
      <c r="M4" s="116"/>
      <c r="N4" s="4"/>
    </row>
    <row r="5" spans="1:18" x14ac:dyDescent="0.2">
      <c r="A5" s="7" t="s">
        <v>42</v>
      </c>
      <c r="B5" s="71">
        <v>2703</v>
      </c>
      <c r="C5" s="72">
        <v>0.20309564956044782</v>
      </c>
      <c r="D5" s="71">
        <v>2621</v>
      </c>
      <c r="E5" s="72">
        <v>0.1967865455364517</v>
      </c>
      <c r="F5" s="71">
        <v>-82</v>
      </c>
      <c r="G5" s="72">
        <v>-3.0336662967073623E-2</v>
      </c>
      <c r="H5" s="4"/>
      <c r="I5" s="6" t="s">
        <v>40</v>
      </c>
      <c r="J5" s="18" t="s">
        <v>64</v>
      </c>
      <c r="K5" s="6" t="s">
        <v>40</v>
      </c>
      <c r="L5" s="18" t="s">
        <v>64</v>
      </c>
      <c r="M5" s="6" t="s">
        <v>41</v>
      </c>
      <c r="N5" s="4"/>
    </row>
    <row r="6" spans="1:18" x14ac:dyDescent="0.2">
      <c r="A6" s="7" t="s">
        <v>43</v>
      </c>
      <c r="B6" s="71">
        <v>4532</v>
      </c>
      <c r="C6" s="72">
        <v>0.3405214516492599</v>
      </c>
      <c r="D6" s="71">
        <v>4661</v>
      </c>
      <c r="E6" s="72">
        <v>0.34995119753735265</v>
      </c>
      <c r="F6" s="71">
        <v>129</v>
      </c>
      <c r="G6" s="72">
        <v>2.8464254192409531E-2</v>
      </c>
      <c r="H6" s="4"/>
      <c r="I6" s="10">
        <v>13309</v>
      </c>
      <c r="J6" s="9">
        <v>7.3909325158825354E-2</v>
      </c>
      <c r="K6" s="10">
        <v>13319</v>
      </c>
      <c r="L6" s="9">
        <v>7.4807350991889648E-2</v>
      </c>
      <c r="M6" s="5">
        <v>8.9802583306429484E-4</v>
      </c>
      <c r="N6" s="4"/>
    </row>
    <row r="7" spans="1:18" ht="34" x14ac:dyDescent="0.2">
      <c r="A7" s="11" t="s">
        <v>44</v>
      </c>
      <c r="B7" s="71">
        <v>2761</v>
      </c>
      <c r="C7" s="72">
        <v>0.2074536028251559</v>
      </c>
      <c r="D7" s="71">
        <v>2759</v>
      </c>
      <c r="E7" s="72">
        <v>0.20714768376004206</v>
      </c>
      <c r="F7" s="71">
        <v>-2</v>
      </c>
      <c r="G7" s="72">
        <v>-7.2437522636725825E-4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4" x14ac:dyDescent="0.2">
      <c r="A8" s="11" t="s">
        <v>45</v>
      </c>
      <c r="B8" s="71">
        <v>3313</v>
      </c>
      <c r="C8" s="72">
        <v>0.24892929596513638</v>
      </c>
      <c r="D8" s="71">
        <v>3278</v>
      </c>
      <c r="E8" s="72">
        <v>0.24611457316615362</v>
      </c>
      <c r="F8" s="71">
        <v>-35</v>
      </c>
      <c r="G8" s="72">
        <v>-1.056444310292786E-2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">
      <c r="A9" s="12" t="s">
        <v>9</v>
      </c>
      <c r="B9" s="10">
        <v>13309</v>
      </c>
      <c r="C9" s="9">
        <v>1</v>
      </c>
      <c r="D9" s="10">
        <v>13319</v>
      </c>
      <c r="E9" s="9">
        <v>1</v>
      </c>
      <c r="F9" s="8">
        <v>10</v>
      </c>
      <c r="G9" s="9">
        <v>7.5137125253587798E-4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7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">
      <c r="A12" s="82" t="s">
        <v>86</v>
      </c>
      <c r="B12" s="83"/>
      <c r="C12" s="83"/>
      <c r="D12" s="83"/>
      <c r="E12" s="84"/>
    </row>
    <row r="13" spans="1:18" x14ac:dyDescent="0.2">
      <c r="A13" s="85" t="s">
        <v>79</v>
      </c>
      <c r="B13" s="17"/>
      <c r="C13" s="17"/>
      <c r="D13" s="17"/>
      <c r="E13" s="86"/>
    </row>
    <row r="14" spans="1:18" ht="17" thickBot="1" x14ac:dyDescent="0.25">
      <c r="A14" s="87" t="s">
        <v>78</v>
      </c>
      <c r="B14" s="88"/>
      <c r="C14" s="88"/>
      <c r="D14" s="88"/>
      <c r="E14" s="89"/>
    </row>
  </sheetData>
  <mergeCells count="10">
    <mergeCell ref="A1:G2"/>
    <mergeCell ref="I4:J4"/>
    <mergeCell ref="K4:L4"/>
    <mergeCell ref="I3:L3"/>
    <mergeCell ref="I1:M2"/>
    <mergeCell ref="M3:M4"/>
    <mergeCell ref="A3:A4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Residenza</vt:lpstr>
      <vt:lpstr>Cittadinanza</vt:lpstr>
      <vt:lpstr>Motivi di soggiorno</vt:lpstr>
      <vt:lpstr>Imprese</vt:lpstr>
      <vt:lpstr>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2020-08-18T20:06:20Z</dcterms:created>
  <dcterms:modified xsi:type="dcterms:W3CDTF">2020-09-25T19:05:38Z</dcterms:modified>
</cp:coreProperties>
</file>