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ealbanese/Desktop/schede da fare/"/>
    </mc:Choice>
  </mc:AlternateContent>
  <xr:revisionPtr revIDLastSave="0" documentId="13_ncr:1_{0092AB41-A81B-3446-8584-220D53C08A36}" xr6:coauthVersionLast="45" xr6:coauthVersionMax="45" xr10:uidLastSave="{00000000-0000-0000-0000-000000000000}"/>
  <bookViews>
    <workbookView xWindow="540" yWindow="1440" windowWidth="27240" windowHeight="15080" xr2:uid="{445710AE-73A5-784D-B73F-6F11D0C6CF6C}"/>
  </bookViews>
  <sheets>
    <sheet name="Residenza" sheetId="1" r:id="rId1"/>
    <sheet name="Cittadinanza" sheetId="2" r:id="rId2"/>
    <sheet name="Motivi di soggiorno" sheetId="3" r:id="rId3"/>
    <sheet name="Imprese" sheetId="5" r:id="rId4"/>
    <sheet name="Scuola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3" l="1"/>
  <c r="K11" i="3"/>
  <c r="K10" i="3"/>
  <c r="K9" i="3"/>
  <c r="K8" i="3"/>
  <c r="K7" i="3"/>
  <c r="K6" i="3"/>
  <c r="K5" i="3"/>
  <c r="K4" i="3"/>
  <c r="I12" i="3"/>
  <c r="I11" i="3"/>
  <c r="I10" i="3"/>
  <c r="I9" i="3"/>
  <c r="I8" i="3"/>
  <c r="I7" i="3"/>
  <c r="I6" i="3"/>
  <c r="I5" i="3"/>
  <c r="I4" i="3"/>
  <c r="G12" i="3"/>
  <c r="G11" i="3"/>
  <c r="G10" i="3"/>
  <c r="G9" i="3"/>
  <c r="G8" i="3"/>
  <c r="G7" i="3"/>
  <c r="G6" i="3"/>
  <c r="G5" i="3"/>
  <c r="G4" i="3"/>
  <c r="E12" i="3"/>
  <c r="E11" i="3"/>
  <c r="E10" i="3"/>
  <c r="E9" i="3"/>
  <c r="E8" i="3"/>
  <c r="E7" i="3"/>
  <c r="E6" i="3"/>
  <c r="E5" i="3"/>
  <c r="E4" i="3"/>
  <c r="C5" i="3"/>
  <c r="C6" i="3"/>
  <c r="C7" i="3"/>
  <c r="C8" i="3"/>
  <c r="C9" i="3"/>
  <c r="C10" i="3"/>
  <c r="C11" i="3"/>
  <c r="C12" i="3"/>
  <c r="C4" i="3"/>
  <c r="R16" i="2"/>
  <c r="N16" i="2"/>
  <c r="O10" i="2" s="1"/>
  <c r="J16" i="2"/>
  <c r="K13" i="2" s="1"/>
  <c r="F16" i="2"/>
  <c r="G16" i="2" s="1"/>
  <c r="B16" i="2"/>
  <c r="C15" i="2" s="1"/>
  <c r="K14" i="2" l="1"/>
  <c r="G8" i="2"/>
  <c r="G7" i="2"/>
  <c r="G10" i="2"/>
  <c r="G13" i="2"/>
  <c r="S15" i="2"/>
  <c r="S11" i="2"/>
  <c r="S9" i="2"/>
  <c r="S7" i="2"/>
  <c r="S13" i="2"/>
  <c r="S5" i="2"/>
  <c r="O6" i="2"/>
  <c r="O8" i="2"/>
  <c r="O15" i="2"/>
  <c r="O5" i="2"/>
  <c r="O7" i="2"/>
  <c r="O13" i="2"/>
  <c r="K6" i="2"/>
  <c r="G11" i="2"/>
  <c r="G15" i="2"/>
  <c r="G4" i="2"/>
  <c r="G6" i="2"/>
  <c r="G9" i="2"/>
  <c r="G5" i="2"/>
  <c r="G12" i="2"/>
  <c r="G14" i="2"/>
  <c r="C9" i="2"/>
  <c r="C11" i="2"/>
  <c r="K4" i="2"/>
  <c r="O14" i="2"/>
  <c r="O4" i="2"/>
  <c r="C7" i="2"/>
  <c r="K10" i="2"/>
  <c r="O11" i="2"/>
  <c r="O12" i="2"/>
  <c r="O16" i="2"/>
  <c r="K12" i="2"/>
  <c r="C5" i="2"/>
  <c r="K8" i="2"/>
  <c r="O9" i="2"/>
  <c r="C13" i="2"/>
  <c r="K15" i="2"/>
  <c r="C16" i="2"/>
  <c r="K16" i="2"/>
  <c r="S16" i="2"/>
  <c r="C4" i="2"/>
  <c r="S4" i="2"/>
  <c r="K5" i="2"/>
  <c r="C6" i="2"/>
  <c r="S6" i="2"/>
  <c r="K7" i="2"/>
  <c r="C8" i="2"/>
  <c r="S8" i="2"/>
  <c r="K9" i="2"/>
  <c r="C10" i="2"/>
  <c r="S10" i="2"/>
  <c r="K11" i="2"/>
  <c r="C12" i="2"/>
  <c r="S12" i="2"/>
  <c r="C14" i="2"/>
  <c r="S14" i="2"/>
</calcChain>
</file>

<file path=xl/sharedStrings.xml><?xml version="1.0" encoding="utf-8"?>
<sst xmlns="http://schemas.openxmlformats.org/spreadsheetml/2006/main" count="179" uniqueCount="77">
  <si>
    <t>Stranieri residenti</t>
  </si>
  <si>
    <t>maschi</t>
  </si>
  <si>
    <t>femmine</t>
  </si>
  <si>
    <t>% sul totale stranieri residenti</t>
  </si>
  <si>
    <t>Variazione % sul 2018</t>
  </si>
  <si>
    <t>Incidenza % sulla popolazione residente totale</t>
  </si>
  <si>
    <t>Donne straniere per 100 stranieri</t>
  </si>
  <si>
    <t>% di nati stranieri sul totale dei nati</t>
  </si>
  <si>
    <t>Acquisizioni della cittadinanza italiana per mille stranieri residenti</t>
  </si>
  <si>
    <t xml:space="preserve">Tasso di natalità </t>
  </si>
  <si>
    <t>V.a.</t>
  </si>
  <si>
    <t>V.%</t>
  </si>
  <si>
    <t>LIGURIA</t>
  </si>
  <si>
    <t>GENOVA</t>
  </si>
  <si>
    <t>IMPERIA</t>
  </si>
  <si>
    <t>LA SPEZIA</t>
  </si>
  <si>
    <t>SAVONA</t>
  </si>
  <si>
    <t>REGIONE</t>
  </si>
  <si>
    <t>Totale</t>
  </si>
  <si>
    <t>Liguria</t>
  </si>
  <si>
    <t>Var. ass. 2019/2018</t>
  </si>
  <si>
    <t>Var. % 2019/2018</t>
  </si>
  <si>
    <t>Ragione</t>
  </si>
  <si>
    <t>V. %</t>
  </si>
  <si>
    <t>Ordine di scuola</t>
  </si>
  <si>
    <t>Anno scol. 2017/2018</t>
  </si>
  <si>
    <t>Anno scol. 2018/2019</t>
  </si>
  <si>
    <t>Diff. Alunni con cittadinanza non italiana A.S. 2017/2018-2018/2019</t>
  </si>
  <si>
    <t>alunni con cittadinanza NON italiana</t>
  </si>
  <si>
    <t>alunni con cittadinanza italiana</t>
  </si>
  <si>
    <t>Alunni con cittadinanza non italiana su alunni totali</t>
  </si>
  <si>
    <t>Variazione incidenza alunni con cittadinanza non italiana su totale alunni A.S. 2017/2018-2018/2019</t>
  </si>
  <si>
    <t xml:space="preserve">V. a. </t>
  </si>
  <si>
    <t>%</t>
  </si>
  <si>
    <t>Infanzia</t>
  </si>
  <si>
    <t>Primaria</t>
  </si>
  <si>
    <t>Secondaria I grado</t>
  </si>
  <si>
    <t>Secondaria II grado</t>
  </si>
  <si>
    <t>Alunni con cittadinanza non italiana AA. SS. 2017/ 2018 - 2018/2019</t>
  </si>
  <si>
    <t>Alunni con cittadinanza non italiana sul totale degli alunni nella scuola italiana  
AA. SS. 2017/ 2018 - 2018/2019</t>
  </si>
  <si>
    <t>Fonte: MIUR</t>
  </si>
  <si>
    <t>Data di consultazione: Agosto 2020</t>
  </si>
  <si>
    <t>Elaborazioni: Caritas e Migrantes. XXIX Rapporto Immigrazione 2020</t>
  </si>
  <si>
    <t>Titolari di imprese nati in un Paese extra-UE. Anni 2018 e 2019. Valori assoluti e percentuali.</t>
  </si>
  <si>
    <t>Fonte: UnionCamere e InfoCamere</t>
  </si>
  <si>
    <t>Lavoro</t>
  </si>
  <si>
    <t>Famiglia</t>
  </si>
  <si>
    <t>Asilo (Suss.-Umanitaria)</t>
  </si>
  <si>
    <t>Studio E Formazione</t>
  </si>
  <si>
    <t>Motivi Religiosi</t>
  </si>
  <si>
    <t>Casi Speciali - Dl Salvini</t>
  </si>
  <si>
    <t>Affidamento-Assistenza Minori-Integrazione</t>
  </si>
  <si>
    <t>Altre Motivazioni</t>
  </si>
  <si>
    <t>MOTIVI</t>
  </si>
  <si>
    <t>Motivi di soggiorno per provincia. Anno 2019</t>
  </si>
  <si>
    <t>Fonte: Ministero dell'Interno</t>
  </si>
  <si>
    <t>Albania</t>
  </si>
  <si>
    <t>Ecuador</t>
  </si>
  <si>
    <t>Marocco</t>
  </si>
  <si>
    <t>Cina</t>
  </si>
  <si>
    <t>Bangladesh</t>
  </si>
  <si>
    <t>Ucraina</t>
  </si>
  <si>
    <t>Peru'</t>
  </si>
  <si>
    <t>Rep. Dominicana</t>
  </si>
  <si>
    <t>Senegal</t>
  </si>
  <si>
    <t>Tunisia</t>
  </si>
  <si>
    <t>Egitto</t>
  </si>
  <si>
    <t>Altre Nazionalita'</t>
  </si>
  <si>
    <t>Nigeria</t>
  </si>
  <si>
    <t>Sri Lanka (Ceylon)</t>
  </si>
  <si>
    <t>India</t>
  </si>
  <si>
    <t>Turchia</t>
  </si>
  <si>
    <t>Russia</t>
  </si>
  <si>
    <t>Moldavia</t>
  </si>
  <si>
    <t>Principali paesi di provenienza e distribuzione per province. Anno 2019</t>
  </si>
  <si>
    <t>Stranieri residenti per provincia e genere. Anno 2019. Valori assoluti e percentuali.</t>
  </si>
  <si>
    <t>Fonte: ISTAT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</si>
</sst>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6" formatCode="0.0"/>
  </numFmts>
  <fonts count="13" x14ac:knownFonts="1"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b/>
      <sz val="8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8"/>
      <color rgb="FF000000"/>
      <name val="Verdana"/>
      <family val="2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E2FA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82">
    <xf numFmtId="0" fontId="0" fillId="0" borderId="0" xfId="0"/>
    <xf numFmtId="1" fontId="3" fillId="5" borderId="1" xfId="0" applyNumberFormat="1" applyFont="1" applyFill="1" applyBorder="1" applyAlignment="1">
      <alignment wrapText="1"/>
    </xf>
    <xf numFmtId="1" fontId="4" fillId="5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1" fontId="1" fillId="5" borderId="1" xfId="0" applyNumberFormat="1" applyFont="1" applyFill="1" applyBorder="1" applyAlignment="1">
      <alignment wrapText="1"/>
    </xf>
    <xf numFmtId="164" fontId="1" fillId="5" borderId="1" xfId="0" applyNumberFormat="1" applyFont="1" applyFill="1" applyBorder="1" applyAlignment="1">
      <alignment wrapText="1"/>
    </xf>
    <xf numFmtId="1" fontId="2" fillId="5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0" fontId="8" fillId="5" borderId="1" xfId="0" applyFont="1" applyFill="1" applyBorder="1"/>
    <xf numFmtId="164" fontId="8" fillId="5" borderId="1" xfId="0" applyNumberFormat="1" applyFont="1" applyFill="1" applyBorder="1"/>
    <xf numFmtId="0" fontId="7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3" fontId="1" fillId="5" borderId="4" xfId="0" applyNumberFormat="1" applyFont="1" applyFill="1" applyBorder="1" applyAlignment="1">
      <alignment horizontal="right" vertical="center"/>
    </xf>
    <xf numFmtId="164" fontId="9" fillId="5" borderId="4" xfId="0" applyNumberFormat="1" applyFont="1" applyFill="1" applyBorder="1" applyAlignment="1">
      <alignment horizontal="right" vertical="center"/>
    </xf>
    <xf numFmtId="3" fontId="3" fillId="5" borderId="4" xfId="0" applyNumberFormat="1" applyFont="1" applyFill="1" applyBorder="1" applyAlignment="1">
      <alignment horizontal="right" vertical="center"/>
    </xf>
    <xf numFmtId="164" fontId="0" fillId="5" borderId="4" xfId="0" applyNumberFormat="1" applyFill="1" applyBorder="1"/>
    <xf numFmtId="0" fontId="1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6" borderId="0" xfId="0" applyFill="1"/>
    <xf numFmtId="0" fontId="7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0" fillId="0" borderId="6" xfId="0" applyBorder="1"/>
    <xf numFmtId="1" fontId="0" fillId="6" borderId="7" xfId="0" applyNumberFormat="1" applyFill="1" applyBorder="1"/>
    <xf numFmtId="1" fontId="7" fillId="6" borderId="8" xfId="0" applyNumberFormat="1" applyFont="1" applyFill="1" applyBorder="1"/>
    <xf numFmtId="0" fontId="0" fillId="0" borderId="9" xfId="0" applyBorder="1"/>
    <xf numFmtId="1" fontId="0" fillId="6" borderId="0" xfId="0" applyNumberFormat="1" applyFill="1"/>
    <xf numFmtId="1" fontId="7" fillId="6" borderId="10" xfId="0" applyNumberFormat="1" applyFont="1" applyFill="1" applyBorder="1"/>
    <xf numFmtId="0" fontId="0" fillId="6" borderId="11" xfId="0" applyFill="1" applyBorder="1"/>
    <xf numFmtId="1" fontId="0" fillId="6" borderId="12" xfId="0" applyNumberFormat="1" applyFill="1" applyBorder="1"/>
    <xf numFmtId="1" fontId="7" fillId="6" borderId="13" xfId="0" applyNumberFormat="1" applyFont="1" applyFill="1" applyBorder="1"/>
    <xf numFmtId="1" fontId="0" fillId="6" borderId="0" xfId="0" applyNumberFormat="1" applyFill="1" applyBorder="1"/>
    <xf numFmtId="1" fontId="7" fillId="6" borderId="0" xfId="0" applyNumberFormat="1" applyFont="1" applyFill="1" applyBorder="1"/>
    <xf numFmtId="0" fontId="0" fillId="6" borderId="0" xfId="0" applyFill="1" applyBorder="1"/>
    <xf numFmtId="1" fontId="7" fillId="6" borderId="7" xfId="0" applyNumberFormat="1" applyFont="1" applyFill="1" applyBorder="1"/>
    <xf numFmtId="0" fontId="0" fillId="6" borderId="8" xfId="0" applyFill="1" applyBorder="1"/>
    <xf numFmtId="0" fontId="0" fillId="6" borderId="10" xfId="0" applyFill="1" applyBorder="1"/>
    <xf numFmtId="1" fontId="7" fillId="6" borderId="12" xfId="0" applyNumberFormat="1" applyFont="1" applyFill="1" applyBorder="1"/>
    <xf numFmtId="0" fontId="0" fillId="6" borderId="13" xfId="0" applyFill="1" applyBorder="1"/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 vertical="center"/>
    </xf>
    <xf numFmtId="3" fontId="8" fillId="5" borderId="1" xfId="0" applyNumberFormat="1" applyFont="1" applyFill="1" applyBorder="1"/>
    <xf numFmtId="1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1" fontId="4" fillId="4" borderId="15" xfId="0" applyNumberFormat="1" applyFont="1" applyFill="1" applyBorder="1" applyAlignment="1">
      <alignment horizontal="center" wrapText="1"/>
    </xf>
    <xf numFmtId="1" fontId="4" fillId="4" borderId="16" xfId="0" applyNumberFormat="1" applyFont="1" applyFill="1" applyBorder="1" applyAlignment="1">
      <alignment horizontal="center" wrapText="1"/>
    </xf>
    <xf numFmtId="1" fontId="4" fillId="4" borderId="17" xfId="0" applyNumberFormat="1" applyFont="1" applyFill="1" applyBorder="1" applyAlignment="1">
      <alignment horizontal="center" vertical="center" wrapText="1"/>
    </xf>
    <xf numFmtId="1" fontId="4" fillId="4" borderId="18" xfId="0" applyNumberFormat="1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/>
    </xf>
    <xf numFmtId="0" fontId="0" fillId="6" borderId="7" xfId="0" applyFill="1" applyBorder="1"/>
    <xf numFmtId="0" fontId="0" fillId="6" borderId="12" xfId="0" applyFill="1" applyBorder="1"/>
    <xf numFmtId="1" fontId="4" fillId="4" borderId="4" xfId="0" applyNumberFormat="1" applyFont="1" applyFill="1" applyBorder="1" applyAlignment="1">
      <alignment wrapText="1"/>
    </xf>
    <xf numFmtId="1" fontId="4" fillId="5" borderId="4" xfId="0" applyNumberFormat="1" applyFont="1" applyFill="1" applyBorder="1" applyAlignment="1">
      <alignment wrapText="1"/>
    </xf>
    <xf numFmtId="1" fontId="3" fillId="5" borderId="4" xfId="0" applyNumberFormat="1" applyFont="1" applyFill="1" applyBorder="1" applyAlignment="1">
      <alignment wrapText="1"/>
    </xf>
    <xf numFmtId="1" fontId="1" fillId="2" borderId="4" xfId="0" applyNumberFormat="1" applyFont="1" applyFill="1" applyBorder="1" applyAlignment="1">
      <alignment wrapText="1"/>
    </xf>
    <xf numFmtId="164" fontId="1" fillId="3" borderId="4" xfId="0" applyNumberFormat="1" applyFont="1" applyFill="1" applyBorder="1" applyAlignment="1">
      <alignment wrapText="1"/>
    </xf>
    <xf numFmtId="1" fontId="1" fillId="2" borderId="4" xfId="0" applyNumberFormat="1" applyFont="1" applyFill="1" applyBorder="1" applyAlignment="1">
      <alignment horizontal="center" wrapText="1"/>
    </xf>
    <xf numFmtId="1" fontId="3" fillId="4" borderId="4" xfId="0" applyNumberFormat="1" applyFont="1" applyFill="1" applyBorder="1" applyAlignment="1">
      <alignment wrapText="1"/>
    </xf>
    <xf numFmtId="1" fontId="3" fillId="6" borderId="0" xfId="0" applyNumberFormat="1" applyFont="1" applyFill="1" applyBorder="1" applyAlignment="1">
      <alignment wrapText="1"/>
    </xf>
    <xf numFmtId="1" fontId="12" fillId="6" borderId="0" xfId="0" applyNumberFormat="1" applyFont="1" applyFill="1"/>
    <xf numFmtId="1" fontId="7" fillId="6" borderId="0" xfId="0" applyNumberFormat="1" applyFont="1" applyFill="1"/>
    <xf numFmtId="0" fontId="11" fillId="6" borderId="0" xfId="0" applyFont="1" applyFill="1" applyAlignment="1">
      <alignment horizontal="center" vertical="center" wrapText="1"/>
    </xf>
    <xf numFmtId="164" fontId="1" fillId="0" borderId="4" xfId="0" applyNumberFormat="1" applyFont="1" applyFill="1" applyBorder="1" applyAlignment="1">
      <alignment wrapText="1"/>
    </xf>
    <xf numFmtId="3" fontId="1" fillId="0" borderId="4" xfId="0" applyNumberFormat="1" applyFont="1" applyFill="1" applyBorder="1" applyAlignment="1">
      <alignment wrapText="1"/>
    </xf>
    <xf numFmtId="3" fontId="1" fillId="3" borderId="4" xfId="0" applyNumberFormat="1" applyFont="1" applyFill="1" applyBorder="1" applyAlignment="1">
      <alignment wrapText="1"/>
    </xf>
    <xf numFmtId="1" fontId="4" fillId="4" borderId="4" xfId="0" applyNumberFormat="1" applyFont="1" applyFill="1" applyBorder="1" applyAlignment="1">
      <alignment horizontal="center" wrapText="1"/>
    </xf>
    <xf numFmtId="1" fontId="4" fillId="6" borderId="0" xfId="0" applyNumberFormat="1" applyFont="1" applyFill="1" applyBorder="1" applyAlignment="1">
      <alignment horizontal="center" wrapText="1"/>
    </xf>
    <xf numFmtId="0" fontId="0" fillId="5" borderId="4" xfId="0" applyFill="1" applyBorder="1"/>
    <xf numFmtId="3" fontId="0" fillId="5" borderId="4" xfId="0" applyNumberFormat="1" applyFill="1" applyBorder="1"/>
    <xf numFmtId="166" fontId="0" fillId="5" borderId="4" xfId="0" applyNumberFormat="1" applyFill="1" applyBorder="1"/>
    <xf numFmtId="0" fontId="11" fillId="6" borderId="0" xfId="0" applyFont="1" applyFill="1" applyAlignment="1">
      <alignment horizontal="center" vertical="center"/>
    </xf>
  </cellXfs>
  <cellStyles count="4">
    <cellStyle name="Normale" xfId="0" builtinId="0"/>
    <cellStyle name="Normale 2" xfId="1" xr:uid="{98232210-B397-B045-8EE3-6A9BBB661779}"/>
    <cellStyle name="Normale 4" xfId="3" xr:uid="{0989D01B-9922-0C48-BFC9-CD27207B4F9F}"/>
    <cellStyle name="Normale 5" xfId="2" xr:uid="{111AC84B-D05D-924D-84F0-4B73ACFB8F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5C0E0-4A14-BE42-9BDC-478ECCA66BAA}">
  <dimension ref="A1:K9"/>
  <sheetViews>
    <sheetView tabSelected="1" workbookViewId="0">
      <selection sqref="A1:K1"/>
    </sheetView>
  </sheetViews>
  <sheetFormatPr baseColWidth="10" defaultRowHeight="16" x14ac:dyDescent="0.2"/>
  <cols>
    <col min="1" max="1" width="11.83203125" style="27" customWidth="1"/>
    <col min="2" max="2" width="10.83203125" style="27" customWidth="1"/>
    <col min="3" max="3" width="11" style="27" customWidth="1"/>
    <col min="4" max="5" width="11.6640625" style="27" customWidth="1"/>
    <col min="6" max="6" width="11.83203125" style="27" customWidth="1"/>
    <col min="7" max="7" width="13.83203125" style="27" customWidth="1"/>
    <col min="8" max="8" width="13.5" style="27" customWidth="1"/>
    <col min="9" max="9" width="14" style="27" customWidth="1"/>
    <col min="10" max="10" width="19" style="27" customWidth="1"/>
    <col min="11" max="11" width="12.6640625" style="27" customWidth="1"/>
    <col min="12" max="16384" width="10.83203125" style="27"/>
  </cols>
  <sheetData>
    <row r="1" spans="1:11" ht="31" customHeight="1" x14ac:dyDescent="0.2">
      <c r="A1" s="81" t="s">
        <v>75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75" customHeight="1" x14ac:dyDescent="0.2">
      <c r="A2" s="11" t="s">
        <v>17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</row>
    <row r="3" spans="1:11" x14ac:dyDescent="0.2">
      <c r="A3" s="78" t="s">
        <v>19</v>
      </c>
      <c r="B3" s="79">
        <v>148435</v>
      </c>
      <c r="C3" s="79">
        <v>71704</v>
      </c>
      <c r="D3" s="79">
        <v>76731</v>
      </c>
      <c r="E3" s="80">
        <v>2.7972045103521159</v>
      </c>
      <c r="F3" s="80">
        <v>1.6107391738886379</v>
      </c>
      <c r="G3" s="80">
        <v>9.6191045843926002</v>
      </c>
      <c r="H3" s="80">
        <v>51.693333782463704</v>
      </c>
      <c r="I3" s="80">
        <v>20.105154874842839</v>
      </c>
      <c r="J3" s="80">
        <v>32.488602291863479</v>
      </c>
      <c r="K3" s="80">
        <v>11.944981104656099</v>
      </c>
    </row>
    <row r="6" spans="1:11" ht="17" thickBot="1" x14ac:dyDescent="0.25"/>
    <row r="7" spans="1:11" x14ac:dyDescent="0.2">
      <c r="A7" s="30" t="s">
        <v>76</v>
      </c>
      <c r="B7" s="31"/>
      <c r="C7" s="31"/>
      <c r="D7" s="31"/>
      <c r="E7" s="32"/>
    </row>
    <row r="8" spans="1:11" x14ac:dyDescent="0.2">
      <c r="A8" s="33" t="s">
        <v>41</v>
      </c>
      <c r="B8" s="34"/>
      <c r="C8" s="34"/>
      <c r="D8" s="34"/>
      <c r="E8" s="35"/>
    </row>
    <row r="9" spans="1:11" ht="17" thickBot="1" x14ac:dyDescent="0.25">
      <c r="A9" s="36" t="s">
        <v>42</v>
      </c>
      <c r="B9" s="37"/>
      <c r="C9" s="37"/>
      <c r="D9" s="37"/>
      <c r="E9" s="38"/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6C172-F7AB-7D41-972D-B9E73AF1B432}">
  <dimension ref="A1:S25"/>
  <sheetViews>
    <sheetView workbookViewId="0">
      <selection sqref="A1:S1"/>
    </sheetView>
  </sheetViews>
  <sheetFormatPr baseColWidth="10" defaultRowHeight="16" x14ac:dyDescent="0.2"/>
  <cols>
    <col min="1" max="1" width="10.83203125" style="27"/>
    <col min="2" max="2" width="6.6640625" style="27" bestFit="1" customWidth="1"/>
    <col min="3" max="3" width="6.5" style="27" bestFit="1" customWidth="1"/>
    <col min="4" max="4" width="6.5" style="41" customWidth="1"/>
    <col min="5" max="5" width="10.83203125" style="27"/>
    <col min="6" max="6" width="5.83203125" style="27" bestFit="1" customWidth="1"/>
    <col min="7" max="7" width="6.5" style="27" bestFit="1" customWidth="1"/>
    <col min="8" max="8" width="6.5" style="41" customWidth="1"/>
    <col min="9" max="9" width="10.83203125" style="27"/>
    <col min="10" max="10" width="5.83203125" style="27" bestFit="1" customWidth="1"/>
    <col min="11" max="11" width="6.5" style="27" bestFit="1" customWidth="1"/>
    <col min="12" max="12" width="6.5" style="41" customWidth="1"/>
    <col min="13" max="13" width="10.83203125" style="27"/>
    <col min="14" max="14" width="5.83203125" style="27" bestFit="1" customWidth="1"/>
    <col min="15" max="15" width="6.5" style="27" bestFit="1" customWidth="1"/>
    <col min="16" max="16" width="6.5" style="41" customWidth="1"/>
    <col min="17" max="17" width="10.83203125" style="27"/>
    <col min="18" max="18" width="5.83203125" style="27" bestFit="1" customWidth="1"/>
    <col min="19" max="19" width="6.5" style="27" bestFit="1" customWidth="1"/>
    <col min="20" max="16384" width="10.83203125" style="27"/>
  </cols>
  <sheetData>
    <row r="1" spans="1:19" ht="41" customHeight="1" x14ac:dyDescent="0.2">
      <c r="A1" s="72" t="s">
        <v>74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6" customHeight="1" x14ac:dyDescent="0.2">
      <c r="A2" s="76" t="s">
        <v>12</v>
      </c>
      <c r="B2" s="76"/>
      <c r="C2" s="76"/>
      <c r="D2" s="77"/>
      <c r="E2" s="76" t="s">
        <v>13</v>
      </c>
      <c r="F2" s="76"/>
      <c r="G2" s="76"/>
      <c r="H2" s="77"/>
      <c r="I2" s="76" t="s">
        <v>14</v>
      </c>
      <c r="J2" s="76"/>
      <c r="K2" s="76"/>
      <c r="L2" s="77"/>
      <c r="M2" s="76" t="s">
        <v>15</v>
      </c>
      <c r="N2" s="76"/>
      <c r="O2" s="76"/>
      <c r="P2" s="77"/>
      <c r="Q2" s="76" t="s">
        <v>16</v>
      </c>
      <c r="R2" s="76"/>
      <c r="S2" s="76"/>
    </row>
    <row r="3" spans="1:19" x14ac:dyDescent="0.2">
      <c r="A3" s="68"/>
      <c r="B3" s="64" t="s">
        <v>10</v>
      </c>
      <c r="C3" s="64" t="s">
        <v>11</v>
      </c>
      <c r="D3" s="69"/>
      <c r="E3" s="68"/>
      <c r="F3" s="64" t="s">
        <v>10</v>
      </c>
      <c r="G3" s="64" t="s">
        <v>11</v>
      </c>
      <c r="H3" s="69"/>
      <c r="I3" s="68"/>
      <c r="J3" s="64" t="s">
        <v>10</v>
      </c>
      <c r="K3" s="64" t="s">
        <v>11</v>
      </c>
      <c r="L3" s="69"/>
      <c r="M3" s="68"/>
      <c r="N3" s="64" t="s">
        <v>10</v>
      </c>
      <c r="O3" s="64" t="s">
        <v>11</v>
      </c>
      <c r="P3" s="69"/>
      <c r="Q3" s="62"/>
      <c r="R3" s="63" t="s">
        <v>10</v>
      </c>
      <c r="S3" s="64" t="s">
        <v>11</v>
      </c>
    </row>
    <row r="4" spans="1:19" ht="25" x14ac:dyDescent="0.2">
      <c r="A4" s="67" t="s">
        <v>56</v>
      </c>
      <c r="B4" s="74">
        <v>19798</v>
      </c>
      <c r="C4" s="73">
        <f>B4/B$16</f>
        <v>0.18137843210905794</v>
      </c>
      <c r="E4" s="67" t="s">
        <v>57</v>
      </c>
      <c r="F4" s="74">
        <v>13507</v>
      </c>
      <c r="G4" s="73">
        <f t="shared" ref="G4:G16" si="0">F4/F$16</f>
        <v>0.2264451448497854</v>
      </c>
      <c r="I4" s="67" t="s">
        <v>56</v>
      </c>
      <c r="J4" s="74">
        <v>3579</v>
      </c>
      <c r="K4" s="73">
        <f t="shared" ref="K4:K16" si="1">J4/J$16</f>
        <v>0.20796048808832074</v>
      </c>
      <c r="M4" s="65" t="s">
        <v>63</v>
      </c>
      <c r="N4" s="74">
        <v>2583</v>
      </c>
      <c r="O4" s="73">
        <f t="shared" ref="O4:O16" si="2">N4/N$16</f>
        <v>0.19486986043002641</v>
      </c>
      <c r="Q4" s="65" t="s">
        <v>56</v>
      </c>
      <c r="R4" s="74">
        <v>5414</v>
      </c>
      <c r="S4" s="73">
        <f t="shared" ref="S4:S16" si="3">R4/R$16</f>
        <v>0.28434873949579831</v>
      </c>
    </row>
    <row r="5" spans="1:19" x14ac:dyDescent="0.2">
      <c r="A5" s="67" t="s">
        <v>57</v>
      </c>
      <c r="B5" s="74">
        <v>15775</v>
      </c>
      <c r="C5" s="73">
        <f t="shared" ref="C5:C16" si="4">B5/B$16</f>
        <v>0.14452190961311187</v>
      </c>
      <c r="E5" s="67" t="s">
        <v>56</v>
      </c>
      <c r="F5" s="74">
        <v>8402</v>
      </c>
      <c r="G5" s="73">
        <f t="shared" si="0"/>
        <v>0.14085971030042918</v>
      </c>
      <c r="I5" s="67" t="s">
        <v>58</v>
      </c>
      <c r="J5" s="74">
        <v>2572</v>
      </c>
      <c r="K5" s="73">
        <f t="shared" si="1"/>
        <v>0.1494479953515398</v>
      </c>
      <c r="M5" s="65" t="s">
        <v>58</v>
      </c>
      <c r="N5" s="74">
        <v>2422</v>
      </c>
      <c r="O5" s="73">
        <f t="shared" si="2"/>
        <v>0.1827235005658242</v>
      </c>
      <c r="Q5" s="65" t="s">
        <v>58</v>
      </c>
      <c r="R5" s="74">
        <v>3303</v>
      </c>
      <c r="S5" s="73">
        <f t="shared" si="3"/>
        <v>0.17347689075630252</v>
      </c>
    </row>
    <row r="6" spans="1:19" x14ac:dyDescent="0.2">
      <c r="A6" s="67" t="s">
        <v>58</v>
      </c>
      <c r="B6" s="74">
        <v>14663</v>
      </c>
      <c r="C6" s="73">
        <f t="shared" si="4"/>
        <v>0.13433437468507509</v>
      </c>
      <c r="E6" s="67" t="s">
        <v>58</v>
      </c>
      <c r="F6" s="74">
        <v>6366</v>
      </c>
      <c r="G6" s="73">
        <f t="shared" si="0"/>
        <v>0.10672612660944206</v>
      </c>
      <c r="I6" s="67" t="s">
        <v>65</v>
      </c>
      <c r="J6" s="74">
        <v>1293</v>
      </c>
      <c r="K6" s="73">
        <f t="shared" si="1"/>
        <v>7.5130737943056358E-2</v>
      </c>
      <c r="M6" s="65" t="s">
        <v>56</v>
      </c>
      <c r="N6" s="74">
        <v>2403</v>
      </c>
      <c r="O6" s="73">
        <f t="shared" si="2"/>
        <v>0.18129007921539042</v>
      </c>
      <c r="Q6" s="65" t="s">
        <v>61</v>
      </c>
      <c r="R6" s="74">
        <v>1083</v>
      </c>
      <c r="S6" s="73">
        <f t="shared" si="3"/>
        <v>5.6880252100840335E-2</v>
      </c>
    </row>
    <row r="7" spans="1:19" x14ac:dyDescent="0.2">
      <c r="A7" s="67" t="s">
        <v>59</v>
      </c>
      <c r="B7" s="74">
        <v>5602</v>
      </c>
      <c r="C7" s="73">
        <f t="shared" si="4"/>
        <v>5.1322455635667369E-2</v>
      </c>
      <c r="E7" s="67" t="s">
        <v>59</v>
      </c>
      <c r="F7" s="74">
        <v>3396</v>
      </c>
      <c r="G7" s="73">
        <f t="shared" si="0"/>
        <v>5.6934012875536483E-2</v>
      </c>
      <c r="I7" s="67" t="s">
        <v>71</v>
      </c>
      <c r="J7" s="74">
        <v>1166</v>
      </c>
      <c r="K7" s="73">
        <f t="shared" si="1"/>
        <v>6.7751307379430567E-2</v>
      </c>
      <c r="M7" s="65" t="s">
        <v>60</v>
      </c>
      <c r="N7" s="74">
        <v>840</v>
      </c>
      <c r="O7" s="73">
        <f t="shared" si="2"/>
        <v>6.3372312334967942E-2</v>
      </c>
      <c r="Q7" s="65" t="s">
        <v>66</v>
      </c>
      <c r="R7" s="74">
        <v>1061</v>
      </c>
      <c r="S7" s="73">
        <f t="shared" si="3"/>
        <v>5.572478991596639E-2</v>
      </c>
    </row>
    <row r="8" spans="1:19" x14ac:dyDescent="0.2">
      <c r="A8" s="67" t="s">
        <v>60</v>
      </c>
      <c r="B8" s="74">
        <v>5310</v>
      </c>
      <c r="C8" s="73">
        <f t="shared" si="4"/>
        <v>4.8647311571830366E-2</v>
      </c>
      <c r="E8" s="67" t="s">
        <v>61</v>
      </c>
      <c r="F8" s="74">
        <v>2964</v>
      </c>
      <c r="G8" s="73">
        <f t="shared" si="0"/>
        <v>4.9691523605150216E-2</v>
      </c>
      <c r="I8" s="67" t="s">
        <v>60</v>
      </c>
      <c r="J8" s="74">
        <v>1130</v>
      </c>
      <c r="K8" s="73">
        <f t="shared" si="1"/>
        <v>6.5659500290528763E-2</v>
      </c>
      <c r="M8" s="65" t="s">
        <v>59</v>
      </c>
      <c r="N8" s="74">
        <v>712</v>
      </c>
      <c r="O8" s="73">
        <f t="shared" si="2"/>
        <v>5.3715579026782347E-2</v>
      </c>
      <c r="Q8" s="65" t="s">
        <v>57</v>
      </c>
      <c r="R8" s="74">
        <v>994</v>
      </c>
      <c r="S8" s="73">
        <f t="shared" si="3"/>
        <v>5.2205882352941178E-2</v>
      </c>
    </row>
    <row r="9" spans="1:19" x14ac:dyDescent="0.2">
      <c r="A9" s="67" t="s">
        <v>61</v>
      </c>
      <c r="B9" s="74">
        <v>5158</v>
      </c>
      <c r="C9" s="73">
        <f t="shared" si="4"/>
        <v>4.7254770826271379E-2</v>
      </c>
      <c r="E9" s="67" t="s">
        <v>60</v>
      </c>
      <c r="F9" s="74">
        <v>2465</v>
      </c>
      <c r="G9" s="73">
        <f t="shared" si="0"/>
        <v>4.1325777896995708E-2</v>
      </c>
      <c r="I9" s="67" t="s">
        <v>62</v>
      </c>
      <c r="J9" s="74">
        <v>1060</v>
      </c>
      <c r="K9" s="73">
        <f t="shared" si="1"/>
        <v>6.1592097617664147E-2</v>
      </c>
      <c r="M9" s="65" t="s">
        <v>57</v>
      </c>
      <c r="N9" s="74">
        <v>590</v>
      </c>
      <c r="O9" s="73">
        <f t="shared" si="2"/>
        <v>4.4511505092417955E-2</v>
      </c>
      <c r="Q9" s="65" t="s">
        <v>60</v>
      </c>
      <c r="R9" s="74">
        <v>875</v>
      </c>
      <c r="S9" s="73">
        <f t="shared" si="3"/>
        <v>4.595588235294118E-2</v>
      </c>
    </row>
    <row r="10" spans="1:19" x14ac:dyDescent="0.2">
      <c r="A10" s="67" t="s">
        <v>62</v>
      </c>
      <c r="B10" s="74">
        <v>3985</v>
      </c>
      <c r="C10" s="73">
        <f t="shared" si="4"/>
        <v>3.6508387309556307E-2</v>
      </c>
      <c r="E10" s="67" t="s">
        <v>62</v>
      </c>
      <c r="F10" s="74">
        <v>2458</v>
      </c>
      <c r="G10" s="73">
        <f t="shared" si="0"/>
        <v>4.1208422746781118E-2</v>
      </c>
      <c r="I10" s="67" t="s">
        <v>61</v>
      </c>
      <c r="J10" s="74">
        <v>712</v>
      </c>
      <c r="K10" s="73">
        <f t="shared" si="1"/>
        <v>4.1371295758280073E-2</v>
      </c>
      <c r="M10" s="65" t="s">
        <v>61</v>
      </c>
      <c r="N10" s="74">
        <v>399</v>
      </c>
      <c r="O10" s="73">
        <f t="shared" si="2"/>
        <v>3.010184835910977E-2</v>
      </c>
      <c r="Q10" s="65" t="s">
        <v>59</v>
      </c>
      <c r="R10" s="74">
        <v>854</v>
      </c>
      <c r="S10" s="73">
        <f t="shared" si="3"/>
        <v>4.4852941176470588E-2</v>
      </c>
    </row>
    <row r="11" spans="1:19" ht="25" x14ac:dyDescent="0.2">
      <c r="A11" s="67" t="s">
        <v>63</v>
      </c>
      <c r="B11" s="74">
        <v>3590</v>
      </c>
      <c r="C11" s="73">
        <f t="shared" si="4"/>
        <v>3.2889613661557633E-2</v>
      </c>
      <c r="E11" s="67" t="s">
        <v>64</v>
      </c>
      <c r="F11" s="74">
        <v>2319</v>
      </c>
      <c r="G11" s="73">
        <f t="shared" si="0"/>
        <v>3.8878084763948495E-2</v>
      </c>
      <c r="I11" s="67" t="s">
        <v>57</v>
      </c>
      <c r="J11" s="74">
        <v>684</v>
      </c>
      <c r="K11" s="73">
        <f t="shared" si="1"/>
        <v>3.9744334689134221E-2</v>
      </c>
      <c r="M11" s="65" t="s">
        <v>65</v>
      </c>
      <c r="N11" s="74">
        <v>341</v>
      </c>
      <c r="O11" s="73">
        <f t="shared" si="2"/>
        <v>2.5726141078838173E-2</v>
      </c>
      <c r="Q11" s="65" t="s">
        <v>70</v>
      </c>
      <c r="R11" s="74">
        <v>783</v>
      </c>
      <c r="S11" s="73">
        <f t="shared" si="3"/>
        <v>4.1123949579831932E-2</v>
      </c>
    </row>
    <row r="12" spans="1:19" x14ac:dyDescent="0.2">
      <c r="A12" s="67" t="s">
        <v>64</v>
      </c>
      <c r="B12" s="74">
        <v>3096</v>
      </c>
      <c r="C12" s="73">
        <f t="shared" si="4"/>
        <v>2.8363856238490925E-2</v>
      </c>
      <c r="E12" s="67" t="s">
        <v>68</v>
      </c>
      <c r="F12" s="74">
        <v>1612</v>
      </c>
      <c r="G12" s="73">
        <f t="shared" si="0"/>
        <v>2.7025214592274679E-2</v>
      </c>
      <c r="I12" s="67" t="s">
        <v>59</v>
      </c>
      <c r="J12" s="74">
        <v>640</v>
      </c>
      <c r="K12" s="73">
        <f t="shared" si="1"/>
        <v>3.7187681580476466E-2</v>
      </c>
      <c r="M12" s="65" t="s">
        <v>64</v>
      </c>
      <c r="N12" s="74">
        <v>285</v>
      </c>
      <c r="O12" s="73">
        <f t="shared" si="2"/>
        <v>2.150132025650698E-2</v>
      </c>
      <c r="Q12" s="65" t="s">
        <v>62</v>
      </c>
      <c r="R12" s="74">
        <v>419</v>
      </c>
      <c r="S12" s="73">
        <f t="shared" si="3"/>
        <v>2.2006302521008405E-2</v>
      </c>
    </row>
    <row r="13" spans="1:19" ht="25" x14ac:dyDescent="0.2">
      <c r="A13" s="67" t="s">
        <v>65</v>
      </c>
      <c r="B13" s="74">
        <v>2942</v>
      </c>
      <c r="C13" s="73">
        <f t="shared" si="4"/>
        <v>2.695299258838511E-2</v>
      </c>
      <c r="E13" s="67" t="s">
        <v>69</v>
      </c>
      <c r="F13" s="74">
        <v>1550</v>
      </c>
      <c r="G13" s="73">
        <f t="shared" si="0"/>
        <v>2.5985783261802575E-2</v>
      </c>
      <c r="I13" s="67" t="s">
        <v>72</v>
      </c>
      <c r="J13" s="74">
        <v>586</v>
      </c>
      <c r="K13" s="73">
        <f t="shared" si="1"/>
        <v>3.4049970947123767E-2</v>
      </c>
      <c r="M13" s="65" t="s">
        <v>66</v>
      </c>
      <c r="N13" s="74">
        <v>259</v>
      </c>
      <c r="O13" s="73">
        <f t="shared" si="2"/>
        <v>1.953979630328178E-2</v>
      </c>
      <c r="Q13" s="65" t="s">
        <v>68</v>
      </c>
      <c r="R13" s="74">
        <v>346</v>
      </c>
      <c r="S13" s="73">
        <f t="shared" si="3"/>
        <v>1.8172268907563027E-2</v>
      </c>
    </row>
    <row r="14" spans="1:19" x14ac:dyDescent="0.2">
      <c r="A14" s="67" t="s">
        <v>66</v>
      </c>
      <c r="B14" s="74">
        <v>2531</v>
      </c>
      <c r="C14" s="73">
        <f t="shared" si="4"/>
        <v>2.3187635704011798E-2</v>
      </c>
      <c r="E14" s="67" t="s">
        <v>70</v>
      </c>
      <c r="F14" s="74">
        <v>1203</v>
      </c>
      <c r="G14" s="73">
        <f t="shared" si="0"/>
        <v>2.0168320815450645E-2</v>
      </c>
      <c r="I14" s="67" t="s">
        <v>73</v>
      </c>
      <c r="J14" s="74">
        <v>463</v>
      </c>
      <c r="K14" s="73">
        <f t="shared" si="1"/>
        <v>2.6902963393375945E-2</v>
      </c>
      <c r="M14" s="65" t="s">
        <v>68</v>
      </c>
      <c r="N14" s="74">
        <v>229</v>
      </c>
      <c r="O14" s="73">
        <f t="shared" si="2"/>
        <v>1.7276499434175783E-2</v>
      </c>
      <c r="Q14" s="65" t="s">
        <v>72</v>
      </c>
      <c r="R14" s="74">
        <v>324</v>
      </c>
      <c r="S14" s="73">
        <f t="shared" si="3"/>
        <v>1.7016806722689074E-2</v>
      </c>
    </row>
    <row r="15" spans="1:19" ht="25" x14ac:dyDescent="0.2">
      <c r="A15" s="67" t="s">
        <v>67</v>
      </c>
      <c r="B15" s="74">
        <v>26703</v>
      </c>
      <c r="C15" s="73">
        <f t="shared" si="4"/>
        <v>0.24463826005698425</v>
      </c>
      <c r="E15" s="67" t="s">
        <v>67</v>
      </c>
      <c r="F15" s="74">
        <v>13406</v>
      </c>
      <c r="G15" s="73">
        <f t="shared" si="0"/>
        <v>0.22475187768240343</v>
      </c>
      <c r="I15" s="67" t="s">
        <v>67</v>
      </c>
      <c r="J15" s="74">
        <v>3325</v>
      </c>
      <c r="K15" s="73">
        <f t="shared" si="1"/>
        <v>0.19320162696106916</v>
      </c>
      <c r="M15" s="67" t="s">
        <v>67</v>
      </c>
      <c r="N15" s="74">
        <v>2192</v>
      </c>
      <c r="O15" s="73">
        <f t="shared" si="2"/>
        <v>0.16537155790267824</v>
      </c>
      <c r="Q15" s="67" t="s">
        <v>67</v>
      </c>
      <c r="R15" s="74">
        <v>3584</v>
      </c>
      <c r="S15" s="73">
        <f t="shared" si="3"/>
        <v>0.18823529411764706</v>
      </c>
    </row>
    <row r="16" spans="1:19" x14ac:dyDescent="0.2">
      <c r="A16" s="67" t="s">
        <v>18</v>
      </c>
      <c r="B16" s="75">
        <f>SUM(B4:B15)</f>
        <v>109153</v>
      </c>
      <c r="C16" s="66">
        <f t="shared" si="4"/>
        <v>1</v>
      </c>
      <c r="E16" s="67" t="s">
        <v>18</v>
      </c>
      <c r="F16" s="75">
        <f>SUM(F4:F15)</f>
        <v>59648</v>
      </c>
      <c r="G16" s="66">
        <f t="shared" si="0"/>
        <v>1</v>
      </c>
      <c r="I16" s="67" t="s">
        <v>18</v>
      </c>
      <c r="J16" s="75">
        <f>SUM(J4:J15)</f>
        <v>17210</v>
      </c>
      <c r="K16" s="66">
        <f t="shared" si="1"/>
        <v>1</v>
      </c>
      <c r="M16" s="67" t="s">
        <v>18</v>
      </c>
      <c r="N16" s="75">
        <f>SUM(N4:N15)</f>
        <v>13255</v>
      </c>
      <c r="O16" s="66">
        <f t="shared" si="2"/>
        <v>1</v>
      </c>
      <c r="Q16" s="67" t="s">
        <v>18</v>
      </c>
      <c r="R16" s="75">
        <f>SUM(R4:R15)</f>
        <v>19040</v>
      </c>
      <c r="S16" s="66">
        <f t="shared" si="3"/>
        <v>1</v>
      </c>
    </row>
    <row r="21" spans="1:8" ht="17" thickBot="1" x14ac:dyDescent="0.25">
      <c r="B21" s="34"/>
      <c r="C21" s="34"/>
      <c r="D21" s="34"/>
      <c r="E21" s="70"/>
    </row>
    <row r="22" spans="1:8" x14ac:dyDescent="0.2">
      <c r="A22" s="30" t="s">
        <v>55</v>
      </c>
      <c r="B22" s="31"/>
      <c r="C22" s="31"/>
      <c r="D22" s="31"/>
      <c r="E22" s="42"/>
      <c r="F22" s="60"/>
      <c r="G22" s="60"/>
      <c r="H22" s="43"/>
    </row>
    <row r="23" spans="1:8" x14ac:dyDescent="0.2">
      <c r="A23" s="33" t="s">
        <v>41</v>
      </c>
      <c r="B23" s="39"/>
      <c r="C23" s="39"/>
      <c r="D23" s="39"/>
      <c r="E23" s="40"/>
      <c r="F23" s="41"/>
      <c r="G23" s="41"/>
      <c r="H23" s="44"/>
    </row>
    <row r="24" spans="1:8" ht="17" thickBot="1" x14ac:dyDescent="0.25">
      <c r="A24" s="36" t="s">
        <v>42</v>
      </c>
      <c r="B24" s="37"/>
      <c r="C24" s="37"/>
      <c r="D24" s="37"/>
      <c r="E24" s="45"/>
      <c r="F24" s="61"/>
      <c r="G24" s="61"/>
      <c r="H24" s="46"/>
    </row>
    <row r="25" spans="1:8" x14ac:dyDescent="0.2">
      <c r="A25" s="71"/>
      <c r="B25" s="34"/>
      <c r="C25" s="34"/>
      <c r="D25" s="34"/>
      <c r="E25" s="71"/>
    </row>
  </sheetData>
  <mergeCells count="6">
    <mergeCell ref="Q2:S2"/>
    <mergeCell ref="A1:S1"/>
    <mergeCell ref="A2:C2"/>
    <mergeCell ref="M2:O2"/>
    <mergeCell ref="E2:G2"/>
    <mergeCell ref="I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74012-D82D-8647-AAA8-A75E903ED245}">
  <dimension ref="A1:K18"/>
  <sheetViews>
    <sheetView workbookViewId="0">
      <selection sqref="A1:K1"/>
    </sheetView>
  </sheetViews>
  <sheetFormatPr baseColWidth="10" defaultRowHeight="16" x14ac:dyDescent="0.2"/>
  <cols>
    <col min="1" max="1" width="10.83203125" style="27"/>
    <col min="2" max="2" width="6.1640625" style="27" bestFit="1" customWidth="1"/>
    <col min="3" max="3" width="6.5" style="27" bestFit="1" customWidth="1"/>
    <col min="4" max="4" width="5.33203125" style="27" bestFit="1" customWidth="1"/>
    <col min="5" max="5" width="6.5" style="27" bestFit="1" customWidth="1"/>
    <col min="6" max="6" width="5.33203125" style="27" bestFit="1" customWidth="1"/>
    <col min="7" max="7" width="6.5" style="27" bestFit="1" customWidth="1"/>
    <col min="8" max="8" width="5.33203125" style="27" bestFit="1" customWidth="1"/>
    <col min="9" max="9" width="6.5" style="27" bestFit="1" customWidth="1"/>
    <col min="10" max="10" width="5.33203125" style="27" bestFit="1" customWidth="1"/>
    <col min="11" max="11" width="6.5" style="27" bestFit="1" customWidth="1"/>
    <col min="12" max="16384" width="10.83203125" style="27"/>
  </cols>
  <sheetData>
    <row r="1" spans="1:11" ht="35" customHeight="1" x14ac:dyDescent="0.2">
      <c r="A1" s="59" t="s">
        <v>54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x14ac:dyDescent="0.2">
      <c r="A2" s="57" t="s">
        <v>53</v>
      </c>
      <c r="B2" s="55" t="s">
        <v>12</v>
      </c>
      <c r="C2" s="56"/>
      <c r="D2" s="55" t="s">
        <v>13</v>
      </c>
      <c r="E2" s="56"/>
      <c r="F2" s="55" t="s">
        <v>14</v>
      </c>
      <c r="G2" s="56"/>
      <c r="H2" s="55" t="s">
        <v>15</v>
      </c>
      <c r="I2" s="56"/>
      <c r="J2" s="55" t="s">
        <v>16</v>
      </c>
      <c r="K2" s="56"/>
    </row>
    <row r="3" spans="1:11" x14ac:dyDescent="0.2">
      <c r="A3" s="58"/>
      <c r="B3" s="1" t="s">
        <v>10</v>
      </c>
      <c r="C3" s="1" t="s">
        <v>11</v>
      </c>
      <c r="D3" s="1" t="s">
        <v>10</v>
      </c>
      <c r="E3" s="1" t="s">
        <v>11</v>
      </c>
      <c r="F3" s="1" t="s">
        <v>10</v>
      </c>
      <c r="G3" s="1" t="s">
        <v>11</v>
      </c>
      <c r="H3" s="1" t="s">
        <v>10</v>
      </c>
      <c r="I3" s="1" t="s">
        <v>11</v>
      </c>
      <c r="J3" s="2" t="s">
        <v>10</v>
      </c>
      <c r="K3" s="1" t="s">
        <v>11</v>
      </c>
    </row>
    <row r="4" spans="1:11" x14ac:dyDescent="0.2">
      <c r="A4" s="3" t="s">
        <v>45</v>
      </c>
      <c r="B4" s="52">
        <v>44869</v>
      </c>
      <c r="C4" s="53">
        <f>B4/B$12</f>
        <v>0.41106520205582991</v>
      </c>
      <c r="D4" s="52">
        <v>25756</v>
      </c>
      <c r="E4" s="53">
        <f>D4/D$12</f>
        <v>0.43179989270386265</v>
      </c>
      <c r="F4" s="52">
        <v>6338</v>
      </c>
      <c r="G4" s="53">
        <f>F4/F$12</f>
        <v>0.36827425915165601</v>
      </c>
      <c r="H4" s="52">
        <v>5370</v>
      </c>
      <c r="I4" s="53">
        <f>H4/H$12</f>
        <v>0.40513013956997357</v>
      </c>
      <c r="J4" s="54">
        <v>7405</v>
      </c>
      <c r="K4" s="53">
        <f>J4/J$12</f>
        <v>0.38891806722689076</v>
      </c>
    </row>
    <row r="5" spans="1:11" x14ac:dyDescent="0.2">
      <c r="A5" s="7" t="s">
        <v>46</v>
      </c>
      <c r="B5" s="52">
        <v>54343</v>
      </c>
      <c r="C5" s="53">
        <f t="shared" ref="C5:C12" si="0">B5/B$12</f>
        <v>0.49786080089415774</v>
      </c>
      <c r="D5" s="52">
        <v>28073</v>
      </c>
      <c r="E5" s="53">
        <f t="shared" ref="E5:E12" si="1">D5/D$12</f>
        <v>0.4706444474248927</v>
      </c>
      <c r="F5" s="52">
        <v>9094</v>
      </c>
      <c r="G5" s="53">
        <f t="shared" ref="G5:G12" si="2">F5/F$12</f>
        <v>0.52841371295758277</v>
      </c>
      <c r="H5" s="52">
        <v>6981</v>
      </c>
      <c r="I5" s="53">
        <f t="shared" ref="I5:I12" si="3">H5/H$12</f>
        <v>0.52666918144096564</v>
      </c>
      <c r="J5" s="54">
        <v>10195</v>
      </c>
      <c r="K5" s="53">
        <f t="shared" ref="K5:K12" si="4">J5/J$12</f>
        <v>0.53545168067226889</v>
      </c>
    </row>
    <row r="6" spans="1:11" ht="25" x14ac:dyDescent="0.2">
      <c r="A6" s="7" t="s">
        <v>47</v>
      </c>
      <c r="B6" s="52">
        <v>5603</v>
      </c>
      <c r="C6" s="53">
        <f t="shared" si="0"/>
        <v>5.1331617087940783E-2</v>
      </c>
      <c r="D6" s="52">
        <v>3148</v>
      </c>
      <c r="E6" s="53">
        <f t="shared" si="1"/>
        <v>5.277628755364807E-2</v>
      </c>
      <c r="F6" s="52">
        <v>1096</v>
      </c>
      <c r="G6" s="53">
        <f t="shared" si="2"/>
        <v>6.3683904706565944E-2</v>
      </c>
      <c r="H6" s="52">
        <v>450</v>
      </c>
      <c r="I6" s="53">
        <f t="shared" si="3"/>
        <v>3.3949453036589965E-2</v>
      </c>
      <c r="J6" s="54">
        <v>909</v>
      </c>
      <c r="K6" s="53">
        <f t="shared" si="4"/>
        <v>4.7741596638655459E-2</v>
      </c>
    </row>
    <row r="7" spans="1:11" ht="25" x14ac:dyDescent="0.2">
      <c r="A7" s="7" t="s">
        <v>48</v>
      </c>
      <c r="B7" s="52">
        <v>1382</v>
      </c>
      <c r="C7" s="53">
        <f t="shared" si="0"/>
        <v>1.2661127041858676E-2</v>
      </c>
      <c r="D7" s="52">
        <v>1094</v>
      </c>
      <c r="E7" s="53">
        <f t="shared" si="1"/>
        <v>1.8340933476394851E-2</v>
      </c>
      <c r="F7" s="52">
        <v>47</v>
      </c>
      <c r="G7" s="53">
        <f t="shared" si="2"/>
        <v>2.7309703660662404E-3</v>
      </c>
      <c r="H7" s="52">
        <v>89</v>
      </c>
      <c r="I7" s="53">
        <f t="shared" si="3"/>
        <v>6.7144473783477933E-3</v>
      </c>
      <c r="J7" s="54">
        <v>152</v>
      </c>
      <c r="K7" s="53">
        <f t="shared" si="4"/>
        <v>7.9831932773109238E-3</v>
      </c>
    </row>
    <row r="8" spans="1:11" ht="25" x14ac:dyDescent="0.2">
      <c r="A8" s="7" t="s">
        <v>49</v>
      </c>
      <c r="B8" s="52">
        <v>592</v>
      </c>
      <c r="C8" s="53">
        <f t="shared" si="0"/>
        <v>5.4235797458613141E-3</v>
      </c>
      <c r="D8" s="52">
        <v>398</v>
      </c>
      <c r="E8" s="53">
        <f t="shared" si="1"/>
        <v>6.6724785407725326E-3</v>
      </c>
      <c r="F8" s="52">
        <v>68</v>
      </c>
      <c r="G8" s="53">
        <f t="shared" si="2"/>
        <v>3.9511911679256245E-3</v>
      </c>
      <c r="H8" s="52">
        <v>42</v>
      </c>
      <c r="I8" s="53">
        <f t="shared" si="3"/>
        <v>3.1686156167483968E-3</v>
      </c>
      <c r="J8" s="54">
        <v>84</v>
      </c>
      <c r="K8" s="53">
        <f t="shared" si="4"/>
        <v>4.4117647058823529E-3</v>
      </c>
    </row>
    <row r="9" spans="1:11" ht="25" x14ac:dyDescent="0.2">
      <c r="A9" s="7" t="s">
        <v>50</v>
      </c>
      <c r="B9" s="52">
        <v>779</v>
      </c>
      <c r="C9" s="53">
        <f t="shared" si="0"/>
        <v>7.1367713209898034E-3</v>
      </c>
      <c r="D9" s="52">
        <v>382</v>
      </c>
      <c r="E9" s="53">
        <f t="shared" si="1"/>
        <v>6.4042381974248929E-3</v>
      </c>
      <c r="F9" s="52">
        <v>156</v>
      </c>
      <c r="G9" s="53">
        <f t="shared" si="2"/>
        <v>9.0644973852411388E-3</v>
      </c>
      <c r="H9" s="52">
        <v>126</v>
      </c>
      <c r="I9" s="53">
        <f t="shared" si="3"/>
        <v>9.5058468502451903E-3</v>
      </c>
      <c r="J9" s="54">
        <v>115</v>
      </c>
      <c r="K9" s="53">
        <f t="shared" si="4"/>
        <v>6.0399159663865548E-3</v>
      </c>
    </row>
    <row r="10" spans="1:11" ht="49" x14ac:dyDescent="0.2">
      <c r="A10" s="7" t="s">
        <v>51</v>
      </c>
      <c r="B10" s="52">
        <v>711</v>
      </c>
      <c r="C10" s="53">
        <f t="shared" si="0"/>
        <v>6.513792566397625E-3</v>
      </c>
      <c r="D10" s="52">
        <v>468</v>
      </c>
      <c r="E10" s="53">
        <f t="shared" si="1"/>
        <v>7.8460300429184556E-3</v>
      </c>
      <c r="F10" s="52">
        <v>130</v>
      </c>
      <c r="G10" s="53">
        <f t="shared" si="2"/>
        <v>7.5537478210342826E-3</v>
      </c>
      <c r="H10" s="52">
        <v>58</v>
      </c>
      <c r="I10" s="53">
        <f t="shared" si="3"/>
        <v>4.3757072802715954E-3</v>
      </c>
      <c r="J10" s="54">
        <v>55</v>
      </c>
      <c r="K10" s="53">
        <f t="shared" si="4"/>
        <v>2.8886554621848741E-3</v>
      </c>
    </row>
    <row r="11" spans="1:11" ht="25" x14ac:dyDescent="0.2">
      <c r="A11" s="7" t="s">
        <v>52</v>
      </c>
      <c r="B11" s="52">
        <v>874</v>
      </c>
      <c r="C11" s="53">
        <f t="shared" si="0"/>
        <v>8.0071092869641695E-3</v>
      </c>
      <c r="D11" s="52">
        <v>329</v>
      </c>
      <c r="E11" s="53">
        <f t="shared" si="1"/>
        <v>5.5156920600858373E-3</v>
      </c>
      <c r="F11" s="52">
        <v>281</v>
      </c>
      <c r="G11" s="53">
        <f t="shared" si="2"/>
        <v>1.6327716443927949E-2</v>
      </c>
      <c r="H11" s="52">
        <v>139</v>
      </c>
      <c r="I11" s="53">
        <f t="shared" si="3"/>
        <v>1.048660882685779E-2</v>
      </c>
      <c r="J11" s="54">
        <v>125</v>
      </c>
      <c r="K11" s="53">
        <f t="shared" si="4"/>
        <v>6.5651260504201682E-3</v>
      </c>
    </row>
    <row r="12" spans="1:11" x14ac:dyDescent="0.2">
      <c r="A12" s="8" t="s">
        <v>18</v>
      </c>
      <c r="B12" s="4">
        <v>109153</v>
      </c>
      <c r="C12" s="5">
        <f t="shared" si="0"/>
        <v>1</v>
      </c>
      <c r="D12" s="4">
        <v>59648</v>
      </c>
      <c r="E12" s="5">
        <f t="shared" si="1"/>
        <v>1</v>
      </c>
      <c r="F12" s="4">
        <v>17210</v>
      </c>
      <c r="G12" s="5">
        <f t="shared" si="2"/>
        <v>1</v>
      </c>
      <c r="H12" s="4">
        <v>13255</v>
      </c>
      <c r="I12" s="5">
        <f t="shared" si="3"/>
        <v>1</v>
      </c>
      <c r="J12" s="6">
        <v>19040</v>
      </c>
      <c r="K12" s="5">
        <f t="shared" si="4"/>
        <v>1</v>
      </c>
    </row>
    <row r="15" spans="1:11" ht="17" thickBot="1" x14ac:dyDescent="0.25"/>
    <row r="16" spans="1:11" x14ac:dyDescent="0.2">
      <c r="A16" s="30" t="s">
        <v>55</v>
      </c>
      <c r="B16" s="31"/>
      <c r="C16" s="31"/>
      <c r="D16" s="31"/>
      <c r="E16" s="42"/>
      <c r="F16" s="60"/>
      <c r="G16" s="60"/>
      <c r="H16" s="60"/>
      <c r="I16" s="43"/>
    </row>
    <row r="17" spans="1:9" x14ac:dyDescent="0.2">
      <c r="A17" s="33" t="s">
        <v>41</v>
      </c>
      <c r="B17" s="39"/>
      <c r="C17" s="39"/>
      <c r="D17" s="39"/>
      <c r="E17" s="40"/>
      <c r="F17" s="41"/>
      <c r="G17" s="41"/>
      <c r="H17" s="41"/>
      <c r="I17" s="44"/>
    </row>
    <row r="18" spans="1:9" ht="17" thickBot="1" x14ac:dyDescent="0.25">
      <c r="A18" s="36" t="s">
        <v>42</v>
      </c>
      <c r="B18" s="37"/>
      <c r="C18" s="37"/>
      <c r="D18" s="37"/>
      <c r="E18" s="45"/>
      <c r="F18" s="61"/>
      <c r="G18" s="61"/>
      <c r="H18" s="61"/>
      <c r="I18" s="46"/>
    </row>
  </sheetData>
  <mergeCells count="7">
    <mergeCell ref="J2:K2"/>
    <mergeCell ref="H2:I2"/>
    <mergeCell ref="F2:G2"/>
    <mergeCell ref="D2:E2"/>
    <mergeCell ref="B2:C2"/>
    <mergeCell ref="A2:A3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3B9D6-CC67-0945-8F09-A453486B65EE}">
  <dimension ref="A1:G11"/>
  <sheetViews>
    <sheetView workbookViewId="0">
      <selection sqref="A1:G1"/>
    </sheetView>
  </sheetViews>
  <sheetFormatPr baseColWidth="10" defaultRowHeight="16" x14ac:dyDescent="0.2"/>
  <cols>
    <col min="1" max="1" width="12.1640625" style="27" customWidth="1"/>
    <col min="2" max="2" width="11.83203125" style="27" customWidth="1"/>
    <col min="3" max="3" width="11.5" style="27" customWidth="1"/>
    <col min="4" max="6" width="10.83203125" style="27"/>
    <col min="7" max="7" width="14.1640625" style="27" customWidth="1"/>
    <col min="8" max="16384" width="10.83203125" style="27"/>
  </cols>
  <sheetData>
    <row r="1" spans="1:7" ht="37" customHeight="1" x14ac:dyDescent="0.2">
      <c r="A1" s="50" t="s">
        <v>43</v>
      </c>
      <c r="B1" s="50"/>
      <c r="C1" s="50"/>
      <c r="D1" s="50"/>
      <c r="E1" s="50"/>
      <c r="F1" s="50"/>
      <c r="G1" s="50"/>
    </row>
    <row r="2" spans="1:7" x14ac:dyDescent="0.2">
      <c r="A2" s="47"/>
      <c r="B2" s="48">
        <v>2018</v>
      </c>
      <c r="C2" s="48"/>
      <c r="D2" s="48">
        <v>2019</v>
      </c>
      <c r="E2" s="48"/>
      <c r="F2" s="49" t="s">
        <v>20</v>
      </c>
      <c r="G2" s="49" t="s">
        <v>21</v>
      </c>
    </row>
    <row r="3" spans="1:7" x14ac:dyDescent="0.2">
      <c r="A3" s="47" t="s">
        <v>22</v>
      </c>
      <c r="B3" s="47" t="s">
        <v>10</v>
      </c>
      <c r="C3" s="47" t="s">
        <v>23</v>
      </c>
      <c r="D3" s="47" t="s">
        <v>10</v>
      </c>
      <c r="E3" s="47" t="s">
        <v>23</v>
      </c>
      <c r="F3" s="49"/>
      <c r="G3" s="49"/>
    </row>
    <row r="4" spans="1:7" x14ac:dyDescent="0.2">
      <c r="A4" s="47" t="s">
        <v>12</v>
      </c>
      <c r="B4" s="51">
        <v>14717</v>
      </c>
      <c r="C4" s="10">
        <v>0.16900000000000001</v>
      </c>
      <c r="D4" s="51">
        <v>15122</v>
      </c>
      <c r="E4" s="10">
        <v>0.17499999999999999</v>
      </c>
      <c r="F4" s="9">
        <v>405</v>
      </c>
      <c r="G4" s="10">
        <v>2.8000000000000001E-2</v>
      </c>
    </row>
    <row r="8" spans="1:7" ht="17" thickBot="1" x14ac:dyDescent="0.25"/>
    <row r="9" spans="1:7" x14ac:dyDescent="0.2">
      <c r="A9" s="30" t="s">
        <v>44</v>
      </c>
      <c r="B9" s="31"/>
      <c r="C9" s="31"/>
      <c r="D9" s="31"/>
      <c r="E9" s="32"/>
    </row>
    <row r="10" spans="1:7" x14ac:dyDescent="0.2">
      <c r="A10" s="33" t="s">
        <v>41</v>
      </c>
      <c r="B10" s="34"/>
      <c r="C10" s="34"/>
      <c r="D10" s="34"/>
      <c r="E10" s="35"/>
    </row>
    <row r="11" spans="1:7" ht="17" thickBot="1" x14ac:dyDescent="0.25">
      <c r="A11" s="36" t="s">
        <v>42</v>
      </c>
      <c r="B11" s="37"/>
      <c r="C11" s="37"/>
      <c r="D11" s="37"/>
      <c r="E11" s="38"/>
    </row>
  </sheetData>
  <mergeCells count="5">
    <mergeCell ref="B2:C2"/>
    <mergeCell ref="D2:E2"/>
    <mergeCell ref="F2:F3"/>
    <mergeCell ref="G2:G3"/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A6F7B-EDD0-E844-9126-0A72D78C914D}">
  <dimension ref="A1:O15"/>
  <sheetViews>
    <sheetView workbookViewId="0">
      <selection sqref="A1:G1"/>
    </sheetView>
  </sheetViews>
  <sheetFormatPr baseColWidth="10" defaultRowHeight="16" x14ac:dyDescent="0.2"/>
  <cols>
    <col min="1" max="16384" width="10.83203125" style="27"/>
  </cols>
  <sheetData>
    <row r="1" spans="1:15" ht="58" customHeight="1" x14ac:dyDescent="0.2">
      <c r="A1" s="28" t="s">
        <v>38</v>
      </c>
      <c r="B1" s="28"/>
      <c r="C1" s="28"/>
      <c r="D1" s="28"/>
      <c r="E1" s="28"/>
      <c r="F1" s="28"/>
      <c r="G1" s="28"/>
      <c r="I1" s="29" t="s">
        <v>39</v>
      </c>
      <c r="J1" s="28"/>
      <c r="K1" s="28"/>
      <c r="L1" s="28"/>
      <c r="M1" s="28"/>
      <c r="N1" s="28"/>
      <c r="O1" s="28"/>
    </row>
    <row r="2" spans="1:15" ht="60" x14ac:dyDescent="0.2">
      <c r="A2" s="23" t="s">
        <v>24</v>
      </c>
      <c r="B2" s="24" t="s">
        <v>25</v>
      </c>
      <c r="C2" s="24"/>
      <c r="D2" s="24" t="s">
        <v>26</v>
      </c>
      <c r="E2" s="24"/>
      <c r="F2" s="23" t="s">
        <v>27</v>
      </c>
      <c r="G2" s="23"/>
      <c r="I2" s="25" t="s">
        <v>28</v>
      </c>
      <c r="J2" s="26"/>
      <c r="K2" s="22" t="s">
        <v>29</v>
      </c>
      <c r="L2" s="22"/>
      <c r="M2" s="12" t="s">
        <v>30</v>
      </c>
      <c r="N2" s="13" t="s">
        <v>30</v>
      </c>
      <c r="O2" s="23" t="s">
        <v>31</v>
      </c>
    </row>
    <row r="3" spans="1:15" ht="44" customHeight="1" x14ac:dyDescent="0.2">
      <c r="A3" s="23"/>
      <c r="B3" s="14" t="s">
        <v>32</v>
      </c>
      <c r="C3" s="14" t="s">
        <v>33</v>
      </c>
      <c r="D3" s="14" t="s">
        <v>32</v>
      </c>
      <c r="E3" s="14" t="s">
        <v>33</v>
      </c>
      <c r="F3" s="14" t="s">
        <v>32</v>
      </c>
      <c r="G3" s="14" t="s">
        <v>33</v>
      </c>
      <c r="I3" s="13" t="s">
        <v>25</v>
      </c>
      <c r="J3" s="13" t="s">
        <v>26</v>
      </c>
      <c r="K3" s="13" t="s">
        <v>25</v>
      </c>
      <c r="L3" s="13" t="s">
        <v>26</v>
      </c>
      <c r="M3" s="13" t="s">
        <v>25</v>
      </c>
      <c r="N3" s="13" t="s">
        <v>26</v>
      </c>
      <c r="O3" s="23"/>
    </row>
    <row r="4" spans="1:15" x14ac:dyDescent="0.2">
      <c r="A4" s="15" t="s">
        <v>34</v>
      </c>
      <c r="B4" s="16">
        <v>4771</v>
      </c>
      <c r="C4" s="17">
        <v>0.19402985074626866</v>
      </c>
      <c r="D4" s="16">
        <v>4849</v>
      </c>
      <c r="E4" s="17">
        <v>0.19159949423107317</v>
      </c>
      <c r="F4" s="16">
        <v>78</v>
      </c>
      <c r="G4" s="17">
        <v>1.6348773841961851E-2</v>
      </c>
      <c r="I4" s="14" t="s">
        <v>32</v>
      </c>
      <c r="J4" s="14" t="s">
        <v>32</v>
      </c>
      <c r="K4" s="14" t="s">
        <v>32</v>
      </c>
      <c r="L4" s="14" t="s">
        <v>32</v>
      </c>
      <c r="M4" s="14" t="s">
        <v>33</v>
      </c>
      <c r="N4" s="14" t="s">
        <v>33</v>
      </c>
      <c r="O4" s="14" t="s">
        <v>33</v>
      </c>
    </row>
    <row r="5" spans="1:15" x14ac:dyDescent="0.2">
      <c r="A5" s="15" t="s">
        <v>35</v>
      </c>
      <c r="B5" s="16">
        <v>8273</v>
      </c>
      <c r="C5" s="17">
        <v>0.33645125869291148</v>
      </c>
      <c r="D5" s="16">
        <v>8610</v>
      </c>
      <c r="E5" s="17">
        <v>0.34020862968231391</v>
      </c>
      <c r="F5" s="16">
        <v>337</v>
      </c>
      <c r="G5" s="17">
        <v>4.0734920826785932E-2</v>
      </c>
      <c r="I5" s="18">
        <v>24589</v>
      </c>
      <c r="J5" s="18">
        <v>25308</v>
      </c>
      <c r="K5" s="18">
        <v>167647</v>
      </c>
      <c r="L5" s="18">
        <v>165182</v>
      </c>
      <c r="M5" s="17">
        <v>0.12791048502881874</v>
      </c>
      <c r="N5" s="17">
        <v>0.13285736784083155</v>
      </c>
      <c r="O5" s="19">
        <v>4.9468828120128039E-3</v>
      </c>
    </row>
    <row r="6" spans="1:15" ht="24" x14ac:dyDescent="0.2">
      <c r="A6" s="20" t="s">
        <v>36</v>
      </c>
      <c r="B6" s="16">
        <v>4873</v>
      </c>
      <c r="C6" s="17">
        <v>0.19817804709422912</v>
      </c>
      <c r="D6" s="16">
        <v>5070</v>
      </c>
      <c r="E6" s="17">
        <v>0.20033191085822666</v>
      </c>
      <c r="F6" s="16">
        <v>197</v>
      </c>
      <c r="G6" s="17">
        <v>4.0426841781243589E-2</v>
      </c>
    </row>
    <row r="7" spans="1:15" ht="24" x14ac:dyDescent="0.2">
      <c r="A7" s="20" t="s">
        <v>37</v>
      </c>
      <c r="B7" s="16">
        <v>6672</v>
      </c>
      <c r="C7" s="17">
        <v>0.27134084346659076</v>
      </c>
      <c r="D7" s="16">
        <v>6779</v>
      </c>
      <c r="E7" s="17">
        <v>0.26785996522838629</v>
      </c>
      <c r="F7" s="16">
        <v>107</v>
      </c>
      <c r="G7" s="17">
        <v>1.603717026378897E-2</v>
      </c>
    </row>
    <row r="8" spans="1:15" x14ac:dyDescent="0.2">
      <c r="A8" s="21" t="s">
        <v>18</v>
      </c>
      <c r="B8" s="18">
        <v>24589</v>
      </c>
      <c r="C8" s="17">
        <v>1</v>
      </c>
      <c r="D8" s="18">
        <v>25308</v>
      </c>
      <c r="E8" s="17">
        <v>1</v>
      </c>
      <c r="F8" s="16">
        <v>719</v>
      </c>
      <c r="G8" s="17">
        <v>2.9240717393956648E-2</v>
      </c>
    </row>
    <row r="12" spans="1:15" ht="17" thickBot="1" x14ac:dyDescent="0.25"/>
    <row r="13" spans="1:15" x14ac:dyDescent="0.2">
      <c r="A13" s="30" t="s">
        <v>40</v>
      </c>
      <c r="B13" s="31"/>
      <c r="C13" s="31"/>
      <c r="D13" s="31"/>
      <c r="E13" s="42"/>
      <c r="F13" s="43"/>
    </row>
    <row r="14" spans="1:15" x14ac:dyDescent="0.2">
      <c r="A14" s="33" t="s">
        <v>41</v>
      </c>
      <c r="B14" s="39"/>
      <c r="C14" s="39"/>
      <c r="D14" s="39"/>
      <c r="E14" s="40"/>
      <c r="F14" s="44"/>
    </row>
    <row r="15" spans="1:15" ht="17" thickBot="1" x14ac:dyDescent="0.25">
      <c r="A15" s="36" t="s">
        <v>42</v>
      </c>
      <c r="B15" s="37"/>
      <c r="C15" s="37"/>
      <c r="D15" s="37"/>
      <c r="E15" s="45"/>
      <c r="F15" s="46"/>
    </row>
  </sheetData>
  <mergeCells count="9">
    <mergeCell ref="K2:L2"/>
    <mergeCell ref="O2:O3"/>
    <mergeCell ref="A2:A3"/>
    <mergeCell ref="B2:C2"/>
    <mergeCell ref="D2:E2"/>
    <mergeCell ref="F2:G2"/>
    <mergeCell ref="I2:J2"/>
    <mergeCell ref="I1:O1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Residenza</vt:lpstr>
      <vt:lpstr>Cittadinanza</vt:lpstr>
      <vt:lpstr>Motivi di soggiorno</vt:lpstr>
      <vt:lpstr>Imprese</vt:lpstr>
      <vt:lpstr>Scuola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2020-08-26T07:59:27Z</dcterms:created>
  <dcterms:modified xsi:type="dcterms:W3CDTF">2020-09-25T14:13:49Z</dcterms:modified>
</cp:coreProperties>
</file>